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索引" sheetId="2" state="visible" r:id="rId2"/>
    <sheet xmlns:r="http://schemas.openxmlformats.org/officeDocument/2006/relationships" name="问题整改" sheetId="3" state="visible" r:id="rId3"/>
    <sheet xmlns:r="http://schemas.openxmlformats.org/officeDocument/2006/relationships" name="进度" sheetId="4" state="visible" r:id="rId4"/>
    <sheet xmlns:r="http://schemas.openxmlformats.org/officeDocument/2006/relationships" name="虚构示例" sheetId="5" state="visible" r:id="rId5"/>
  </sheets>
  <definedNames>
    <definedName name="_xlnm._FilterDatabase" localSheetId="1" hidden="1">'索引'!$A$3:$R$53</definedName>
    <definedName name="_xlnm.Print_Titles" localSheetId="1">'索引'!$3:$3</definedName>
    <definedName name="_xlnm.Print_Titles" localSheetId="2">'问题整改'!$3:$3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3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404040"/>
      <sz val="9"/>
    </font>
    <font>
      <name val="微软雅黑"/>
      <b val="1"/>
      <color rgb="001F3864"/>
      <sz val="10"/>
    </font>
    <font>
      <name val="微软雅黑"/>
      <sz val="9.5"/>
    </font>
    <font>
      <name val="微软雅黑"/>
      <b val="1"/>
      <color rgb="001F3864"/>
      <sz val="11"/>
    </font>
    <font>
      <name val="微软雅黑"/>
      <sz val="9"/>
    </font>
    <font>
      <name val="微软雅黑"/>
      <b val="1"/>
      <color rgb="00FFFFFF"/>
      <sz val="8.5"/>
    </font>
    <font>
      <name val="微软雅黑"/>
      <color rgb="00000000"/>
      <sz val="8.5"/>
    </font>
    <font>
      <name val="微软雅黑"/>
      <b val="1"/>
      <sz val="9"/>
    </font>
    <font>
      <name val="微软雅黑"/>
      <b val="1"/>
      <color rgb="001F3864"/>
      <sz val="12"/>
    </font>
    <font>
      <name val="微软雅黑"/>
      <color rgb="00000000"/>
      <sz val="9"/>
    </font>
    <font>
      <name val="微软雅黑"/>
      <color rgb="00C55A11"/>
      <sz val="9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EF3FA"/>
      </patternFill>
    </fill>
    <fill>
      <patternFill patternType="solid">
        <fgColor rgb="00D9E2F3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left" vertical="center" wrapText="1" indent="1"/>
    </xf>
    <xf numFmtId="0" fontId="4" fillId="0" borderId="1" applyAlignment="1" pivotButton="0" quotePrefix="0" xfId="0">
      <alignment horizontal="left" vertical="center" wrapText="1" indent="1"/>
    </xf>
    <xf numFmtId="0" fontId="5" fillId="0" borderId="0" pivotButton="0" quotePrefix="0" xfId="0"/>
    <xf numFmtId="0" fontId="6" fillId="5" borderId="0" applyAlignment="1" pivotButton="0" quotePrefix="0" xfId="0">
      <alignment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164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6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/>
    </xf>
    <xf numFmtId="165" fontId="1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/>
    </xf>
    <xf numFmtId="165" fontId="9" fillId="4" borderId="1" applyAlignment="1" pivotButton="0" quotePrefix="0" xfId="0">
      <alignment horizontal="center" vertical="center"/>
    </xf>
    <xf numFmtId="0" fontId="12" fillId="6" borderId="0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DataRoomIndex" displayName="DataRoomIndex" ref="A3:R53" headerRowCount="1">
  <autoFilter ref="A3:R53"/>
  <tableColumns count="18">
    <tableColumn id="1" name="编号"/>
    <tableColumn id="2" name="类别"/>
    <tableColumn id="3" name="主体代码"/>
    <tableColumn id="4" name="文件名称"/>
    <tableColumn id="5" name="文件期间/版本"/>
    <tableColumn id="6" name="原件位置"/>
    <tableColumn id="7" name="收集责任方"/>
    <tableColumn id="8" name="收集状态"/>
    <tableColumn id="9" name="收集日期"/>
    <tableColumn id="10" name="审阅状态"/>
    <tableColumn id="11" name="审阅人"/>
    <tableColumn id="12" name="审阅日期"/>
    <tableColumn id="13" name="访问权限"/>
    <tableColumn id="14" name="脱敏情况"/>
    <tableColumn id="15" name="问题编号"/>
    <tableColumn id="16" name="备注"/>
    <tableColumn id="17" name="不适用理由"/>
    <tableColumn id="18" name="确认人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IssueLog" displayName="IssueLog" ref="A3:M11" headerRowCount="1">
  <autoFilter ref="A3:M11"/>
  <tableColumns count="13">
    <tableColumn id="1" name="问题编号"/>
    <tableColumn id="2" name="主体代码"/>
    <tableColumn id="3" name="关联文件编号"/>
    <tableColumn id="4" name="问题描述"/>
    <tableColumn id="5" name="风险等级"/>
    <tableColumn id="6" name="整改动作"/>
    <tableColumn id="7" name="责任人"/>
    <tableColumn id="8" name="期限"/>
    <tableColumn id="9" name="状态"/>
    <tableColumn id="10" name="关闭证据"/>
    <tableColumn id="11" name="复核人"/>
    <tableColumn id="12" name="复核日期"/>
    <tableColumn id="13" name="备注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ExampleIndex" displayName="ExampleIndex" ref="A4:R20" headerRowCount="1">
  <autoFilter ref="A4:R20"/>
  <tableColumns count="18">
    <tableColumn id="1" name="编号"/>
    <tableColumn id="2" name="类别"/>
    <tableColumn id="3" name="主体代码"/>
    <tableColumn id="4" name="文件名称"/>
    <tableColumn id="5" name="文件期间/版本"/>
    <tableColumn id="6" name="原件位置"/>
    <tableColumn id="7" name="收集责任方"/>
    <tableColumn id="8" name="收集状态"/>
    <tableColumn id="9" name="收集日期"/>
    <tableColumn id="10" name="审阅状态"/>
    <tableColumn id="11" name="审阅人"/>
    <tableColumn id="12" name="审阅日期"/>
    <tableColumn id="13" name="访问权限"/>
    <tableColumn id="14" name="脱敏情况"/>
    <tableColumn id="15" name="问题编号"/>
    <tableColumn id="16" name="备注"/>
    <tableColumn id="17" name="不适用理由"/>
    <tableColumn id="18" name="确认人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C20"/>
  <sheetViews>
    <sheetView showGridLines="0" zoomScale="85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95" customWidth="1" min="3" max="3"/>
  </cols>
  <sheetData>
    <row r="1" ht="30" customHeight="1">
      <c r="A1" s="1" t="inlineStr">
        <is>
          <t>Data Room 索引与问题整改</t>
        </is>
      </c>
    </row>
    <row r="2" ht="24" customHeight="1">
      <c r="A2" s="2" t="inlineStr">
        <is>
          <t>版本 v0.2 ｜ 法源核对日期 2026-10-29 ｜ 适用：境内非上市有限责任公司融资尽调与交割</t>
        </is>
      </c>
    </row>
    <row r="3" ht="46" customHeight="1">
      <c r="A3" s="3" t="inlineStr">
        <is>
          <t>文件性质</t>
        </is>
      </c>
      <c r="B3" s="24" t="n"/>
      <c r="C3" s="4" t="inlineStr">
        <is>
          <t>空白模板 + 虚构示例。索引表用于建立“主体—文件—版本—收集—审阅—问题”的台账；示例仅说明字段和统计口径，不对应任何真实公司。</t>
        </is>
      </c>
    </row>
    <row r="4" ht="34" customHeight="1">
      <c r="A4" s="3" t="inlineStr">
        <is>
          <t>核心原则 1</t>
        </is>
      </c>
      <c r="B4" s="24" t="n"/>
      <c r="C4" s="4" t="inlineStr">
        <is>
          <t>收集与审阅分开统计。“已收集”只表示文件已到位，不代表已审阅、无问题或法律风险已关闭。</t>
        </is>
      </c>
    </row>
    <row r="5" ht="34" customHeight="1">
      <c r="A5" s="3" t="inlineStr">
        <is>
          <t>核心原则 2</t>
        </is>
      </c>
      <c r="B5" s="24" t="n"/>
      <c r="C5" s="4" t="inlineStr">
        <is>
          <t>“不适用”必须填写理由（Q 列）和确认人（R 列）；空白视为未完成，不视为通过。</t>
        </is>
      </c>
    </row>
    <row r="6" ht="34" customHeight="1">
      <c r="A6" s="3" t="inlineStr">
        <is>
          <t>核心原则 3</t>
        </is>
      </c>
      <c r="B6" s="24" t="n"/>
      <c r="C6" s="4" t="inlineStr">
        <is>
          <t>进度百分比只表示工作量，不作为法律审阅通过结论，也不替代交割条件核验。</t>
        </is>
      </c>
    </row>
    <row r="7" ht="34" customHeight="1">
      <c r="A7" s="3" t="inlineStr">
        <is>
          <t>核心原则 4</t>
        </is>
      </c>
      <c r="B7" s="24" t="n"/>
      <c r="C7" s="4" t="inlineStr">
        <is>
          <t>同一文件有多个版本的，一行一版；补充协议、加入协议、豁免函单独编号，不合并成“SHA 一份”。</t>
        </is>
      </c>
    </row>
    <row r="8" ht="46" customHeight="1">
      <c r="A8" s="3" t="inlineStr">
        <is>
          <t>主体代码</t>
        </is>
      </c>
      <c r="B8" s="24" t="n"/>
      <c r="C8" s="4" t="inlineStr">
        <is>
          <t>A = 栖榫测量科技有限公司（虚构）；B = 砾舟系统技术有限公司（虚构）；A/B = 需双方共同提供的文件。代码可按项目替换，但不要在同一项目内混用。</t>
        </is>
      </c>
    </row>
    <row r="9" ht="34" customHeight="1">
      <c r="A9" s="3" t="inlineStr">
        <is>
          <t>收集状态</t>
        </is>
      </c>
      <c r="B9" s="24" t="n"/>
      <c r="C9" s="4" t="inlineStr">
        <is>
          <t>待收集 / 已收集 / 不适用。“不适用”须填理由和确认人。</t>
        </is>
      </c>
    </row>
    <row r="10" ht="34" customHeight="1">
      <c r="A10" s="3" t="inlineStr">
        <is>
          <t>审阅状态</t>
        </is>
      </c>
      <c r="B10" s="24" t="n"/>
      <c r="C10" s="4" t="inlineStr">
        <is>
          <t>未审阅 / 审阅中 / 已审阅 / 待补充。“已审阅”不等于问题关闭；问题关闭看“问题整改”页。</t>
        </is>
      </c>
    </row>
    <row r="11" ht="34" customHeight="1">
      <c r="A11" s="3" t="inlineStr">
        <is>
          <t>访问权限</t>
        </is>
      </c>
      <c r="B11" s="24" t="n"/>
      <c r="C11" s="4" t="inlineStr">
        <is>
          <t>全员 / 核心组 / 仅顾问 / 受限。敏感个人信息、客户合同、商业秘密默认“受限”或“仅顾问”。</t>
        </is>
      </c>
    </row>
    <row r="12" ht="34" customHeight="1">
      <c r="A12" s="3" t="inlineStr">
        <is>
          <t>脱敏情况</t>
        </is>
      </c>
      <c r="B12" s="24" t="n"/>
      <c r="C12" s="4" t="inlineStr">
        <is>
          <t>未脱敏 / 部分脱敏 / 已脱敏 / 不适用。对外提供前必须完成脱敏或取得必要同意。</t>
        </is>
      </c>
    </row>
    <row r="13" ht="34" customHeight="1">
      <c r="A13" s="3" t="inlineStr">
        <is>
          <t>问题编号</t>
        </is>
      </c>
      <c r="B13" s="24" t="n"/>
      <c r="C13" s="4" t="inlineStr">
        <is>
          <t>与“问题整改”页的 P-xxx 对应；一个问题涉及多份文件的，在索引多行填同一编号。</t>
        </is>
      </c>
    </row>
    <row r="14" ht="46" customHeight="1">
      <c r="A14" s="3" t="inlineStr">
        <is>
          <t>工作表</t>
        </is>
      </c>
      <c r="B14" s="24" t="n"/>
      <c r="C14" s="4" t="inlineStr">
        <is>
          <t>使用说明 / 索引 / 问题整改 / 进度 / 虚构示例。不要删除或重命名前四张表的结构；可在末尾追加行。“虚构示例”页只作填法说明，不计入进度。</t>
        </is>
      </c>
    </row>
    <row r="15" ht="46" customHeight="1">
      <c r="A15" s="3" t="inlineStr">
        <is>
          <t>进度口径</t>
        </is>
      </c>
      <c r="B15" s="24" t="n"/>
      <c r="C15" s="4" t="inlineStr">
        <is>
          <t>收集率 = 已收集 ÷（总数－不适用）；审阅率 = 已审阅 ÷（总数－不适用）。空白模板默认未收集，填表后自动更新；百分比只表示工作量，不是法律审阅通过结论。</t>
        </is>
      </c>
    </row>
    <row r="16" ht="34" customHeight="1">
      <c r="A16" s="3" t="inlineStr">
        <is>
          <t>维护频率</t>
        </is>
      </c>
      <c r="B16" s="24" t="n"/>
      <c r="C16" s="4" t="inlineStr">
        <is>
          <t>建议每次融资启动、每次文件版本变化、每次交割条件核验后更新；交割后归档时锁定版本。</t>
        </is>
      </c>
    </row>
    <row r="17" ht="46" customHeight="1">
      <c r="A17" s="3" t="inlineStr">
        <is>
          <t>法源提示</t>
        </is>
      </c>
      <c r="B17" s="24" t="n"/>
      <c r="C17" s="4" t="inlineStr">
        <is>
          <t>本表是尽调/项目管理工具，不判断实体法律结论。涉及章程/SHA 冲突、回购、关联交易、信息权时，回到 M05 正文和核查表逐项分析。</t>
        </is>
      </c>
    </row>
    <row r="19">
      <c r="A19" s="5" t="inlineStr">
        <is>
          <t>版本记录</t>
        </is>
      </c>
    </row>
    <row r="20" ht="40" customHeight="1">
      <c r="A20" s="6" t="inlineStr">
        <is>
          <t>v0.2（2026-10-29）：在 v0.1 八类 32 项基础上增加主体代码、文件期间/版本、原件位置、收集责任方、收集/审阅分离、访问权限、脱敏、问题编号、不适用理由/确认人；重做进度口径；新增问题整改、双主体示例。v0.1（2026-10-27）：八类 32 项基础索引。</t>
        </is>
      </c>
    </row>
  </sheetData>
  <mergeCells count="18">
    <mergeCell ref="A4:B4"/>
    <mergeCell ref="A20:C20"/>
    <mergeCell ref="A16:B16"/>
    <mergeCell ref="A15:B15"/>
    <mergeCell ref="A7:B7"/>
    <mergeCell ref="A1:C1"/>
    <mergeCell ref="A11:B11"/>
    <mergeCell ref="A10:B10"/>
    <mergeCell ref="A5:B5"/>
    <mergeCell ref="A13:B13"/>
    <mergeCell ref="A14:B14"/>
    <mergeCell ref="A17:B17"/>
    <mergeCell ref="A9:B9"/>
    <mergeCell ref="A8:B8"/>
    <mergeCell ref="A3:B3"/>
    <mergeCell ref="A6:B6"/>
    <mergeCell ref="A2:C2"/>
    <mergeCell ref="A12:B12"/>
  </mergeCells>
  <printOptions horizontalCentered="1"/>
  <pageMargins left="0.3" right="0.3" top="0.5" bottom="0.5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2E5C8A"/>
    <outlinePr summaryBelow="1" summaryRight="1"/>
    <pageSetUpPr fitToPage="1"/>
  </sheetPr>
  <dimension ref="A1:R53"/>
  <sheetViews>
    <sheetView showGridLines="0" zoomScale="85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17" customWidth="1" min="2" max="2"/>
    <col width="7" customWidth="1" min="3" max="3"/>
    <col width="30" customWidth="1" min="4" max="4"/>
    <col width="16" customWidth="1" min="5" max="5"/>
    <col width="16" customWidth="1" min="6" max="6"/>
    <col width="12" customWidth="1" min="7" max="7"/>
    <col width="10" customWidth="1" min="8" max="8"/>
    <col width="11" customWidth="1" min="9" max="9"/>
    <col width="10" customWidth="1" min="10" max="10"/>
    <col width="9" customWidth="1" min="11" max="11"/>
    <col width="11" customWidth="1" min="12" max="12"/>
    <col width="10" customWidth="1" min="13" max="13"/>
    <col width="10" customWidth="1" min="14" max="14"/>
    <col width="9" customWidth="1" min="15" max="15"/>
    <col width="22" customWidth="1" min="16" max="16"/>
    <col width="22" customWidth="1" min="17" max="17"/>
    <col width="9" customWidth="1" min="18" max="18"/>
  </cols>
  <sheetData>
    <row r="1" ht="30" customHeight="1">
      <c r="A1" s="1" t="inlineStr">
        <is>
          <t>Data Room 索引</t>
        </is>
      </c>
    </row>
    <row r="2" ht="24" customHeight="1">
      <c r="A2" s="2" t="inlineStr">
        <is>
          <t>一行一份文件/一个版本；收集与审阅分开；状态为“不适用”时必须填写理由和确认人</t>
        </is>
      </c>
    </row>
    <row r="3" ht="38" customHeight="1">
      <c r="A3" s="7" t="inlineStr">
        <is>
          <t>编号</t>
        </is>
      </c>
      <c r="B3" s="7" t="inlineStr">
        <is>
          <t>类别</t>
        </is>
      </c>
      <c r="C3" s="7" t="inlineStr">
        <is>
          <t>主体代码</t>
        </is>
      </c>
      <c r="D3" s="7" t="inlineStr">
        <is>
          <t>文件名称</t>
        </is>
      </c>
      <c r="E3" s="7" t="inlineStr">
        <is>
          <t>文件期间/版本</t>
        </is>
      </c>
      <c r="F3" s="7" t="inlineStr">
        <is>
          <t>原件位置</t>
        </is>
      </c>
      <c r="G3" s="7" t="inlineStr">
        <is>
          <t>收集责任方</t>
        </is>
      </c>
      <c r="H3" s="7" t="inlineStr">
        <is>
          <t>收集状态</t>
        </is>
      </c>
      <c r="I3" s="7" t="inlineStr">
        <is>
          <t>收集日期</t>
        </is>
      </c>
      <c r="J3" s="7" t="inlineStr">
        <is>
          <t>审阅状态</t>
        </is>
      </c>
      <c r="K3" s="7" t="inlineStr">
        <is>
          <t>审阅人</t>
        </is>
      </c>
      <c r="L3" s="7" t="inlineStr">
        <is>
          <t>审阅日期</t>
        </is>
      </c>
      <c r="M3" s="7" t="inlineStr">
        <is>
          <t>访问权限</t>
        </is>
      </c>
      <c r="N3" s="7" t="inlineStr">
        <is>
          <t>脱敏情况</t>
        </is>
      </c>
      <c r="O3" s="7" t="inlineStr">
        <is>
          <t>问题编号</t>
        </is>
      </c>
      <c r="P3" s="7" t="inlineStr">
        <is>
          <t>备注</t>
        </is>
      </c>
      <c r="Q3" s="7" t="inlineStr">
        <is>
          <t>不适用理由</t>
        </is>
      </c>
      <c r="R3" s="7" t="inlineStr">
        <is>
          <t>确认人</t>
        </is>
      </c>
    </row>
    <row r="4" ht="28" customHeight="1">
      <c r="A4" s="8" t="inlineStr">
        <is>
          <t>A01</t>
        </is>
      </c>
      <c r="B4" s="9" t="inlineStr">
        <is>
          <t>A 公司基本</t>
        </is>
      </c>
      <c r="C4" s="8" t="inlineStr">
        <is>
          <t>A</t>
        </is>
      </c>
      <c r="D4" s="9" t="inlineStr">
        <is>
          <t>营业执照及历次变更</t>
        </is>
      </c>
      <c r="E4" s="9" t="inlineStr">
        <is>
          <t>2019—2026</t>
        </is>
      </c>
      <c r="F4" s="9" t="inlineStr">
        <is>
          <t>甲方档案室/电子库</t>
        </is>
      </c>
      <c r="G4" s="9" t="inlineStr">
        <is>
          <t>甲法务</t>
        </is>
      </c>
      <c r="H4" s="8" t="inlineStr">
        <is>
          <t>待收集</t>
        </is>
      </c>
      <c r="I4" s="10" t="inlineStr"/>
      <c r="J4" s="8" t="inlineStr">
        <is>
          <t>未审阅</t>
        </is>
      </c>
      <c r="K4" s="9" t="inlineStr"/>
      <c r="L4" s="10" t="inlineStr"/>
      <c r="M4" s="8" t="inlineStr">
        <is>
          <t>核心组</t>
        </is>
      </c>
      <c r="N4" s="8" t="inlineStr">
        <is>
          <t>部分脱敏</t>
        </is>
      </c>
      <c r="O4" s="8" t="inlineStr"/>
      <c r="P4" s="9" t="inlineStr"/>
      <c r="Q4" s="9" t="inlineStr"/>
      <c r="R4" s="8" t="inlineStr"/>
    </row>
    <row r="5" ht="28" customHeight="1">
      <c r="A5" s="8" t="inlineStr">
        <is>
          <t>A02</t>
        </is>
      </c>
      <c r="B5" s="9" t="inlineStr">
        <is>
          <t>A 公司基本</t>
        </is>
      </c>
      <c r="C5" s="8" t="inlineStr">
        <is>
          <t>A</t>
        </is>
      </c>
      <c r="D5" s="9" t="inlineStr">
        <is>
          <t>公司章程及历次修订</t>
        </is>
      </c>
      <c r="E5" s="9" t="inlineStr">
        <is>
          <t>v1—v4（现行 v4）</t>
        </is>
      </c>
      <c r="F5" s="9" t="inlineStr">
        <is>
          <t>甲方档案室</t>
        </is>
      </c>
      <c r="G5" s="9" t="inlineStr">
        <is>
          <t>甲董秘</t>
        </is>
      </c>
      <c r="H5" s="8" t="inlineStr">
        <is>
          <t>待收集</t>
        </is>
      </c>
      <c r="I5" s="10" t="inlineStr"/>
      <c r="J5" s="8" t="inlineStr">
        <is>
          <t>未审阅</t>
        </is>
      </c>
      <c r="K5" s="9" t="inlineStr"/>
      <c r="L5" s="10" t="inlineStr"/>
      <c r="M5" s="8" t="inlineStr">
        <is>
          <t>核心组</t>
        </is>
      </c>
      <c r="N5" s="8" t="inlineStr">
        <is>
          <t>部分脱敏</t>
        </is>
      </c>
      <c r="O5" s="8" t="inlineStr"/>
      <c r="P5" s="9" t="inlineStr"/>
      <c r="Q5" s="9" t="inlineStr"/>
      <c r="R5" s="8" t="inlineStr"/>
    </row>
    <row r="6" ht="28" customHeight="1">
      <c r="A6" s="8" t="inlineStr">
        <is>
          <t>A03</t>
        </is>
      </c>
      <c r="B6" s="9" t="inlineStr">
        <is>
          <t>A 公司基本</t>
        </is>
      </c>
      <c r="C6" s="8" t="inlineStr">
        <is>
          <t>A</t>
        </is>
      </c>
      <c r="D6" s="9" t="inlineStr">
        <is>
          <t>公司架构图（含关联主体）</t>
        </is>
      </c>
      <c r="E6" s="9" t="inlineStr">
        <is>
          <t>2026-09</t>
        </is>
      </c>
      <c r="F6" s="9" t="inlineStr">
        <is>
          <t>甲方档案室</t>
        </is>
      </c>
      <c r="G6" s="9" t="inlineStr">
        <is>
          <t>甲法务</t>
        </is>
      </c>
      <c r="H6" s="8" t="inlineStr">
        <is>
          <t>待收集</t>
        </is>
      </c>
      <c r="I6" s="10" t="inlineStr"/>
      <c r="J6" s="8" t="inlineStr">
        <is>
          <t>未审阅</t>
        </is>
      </c>
      <c r="K6" s="9" t="inlineStr"/>
      <c r="L6" s="10" t="inlineStr"/>
      <c r="M6" s="8" t="inlineStr">
        <is>
          <t>核心组</t>
        </is>
      </c>
      <c r="N6" s="8" t="inlineStr">
        <is>
          <t>部分脱敏</t>
        </is>
      </c>
      <c r="O6" s="8" t="inlineStr"/>
      <c r="P6" s="9" t="inlineStr">
        <is>
          <t>需标明甲乙无交叉持股</t>
        </is>
      </c>
      <c r="Q6" s="9" t="inlineStr"/>
      <c r="R6" s="8" t="inlineStr"/>
    </row>
    <row r="7" ht="28" customHeight="1">
      <c r="A7" s="8" t="inlineStr">
        <is>
          <t>A04</t>
        </is>
      </c>
      <c r="B7" s="9" t="inlineStr">
        <is>
          <t>A 公司基本</t>
        </is>
      </c>
      <c r="C7" s="8" t="inlineStr">
        <is>
          <t>A</t>
        </is>
      </c>
      <c r="D7" s="9" t="inlineStr">
        <is>
          <t>历次融资协议与交割文件</t>
        </is>
      </c>
      <c r="E7" s="9" t="inlineStr">
        <is>
          <t>2019—2024</t>
        </is>
      </c>
      <c r="F7" s="9" t="inlineStr">
        <is>
          <t>甲方档案室</t>
        </is>
      </c>
      <c r="G7" s="9" t="inlineStr">
        <is>
          <t>甲法务</t>
        </is>
      </c>
      <c r="H7" s="8" t="inlineStr">
        <is>
          <t>待收集</t>
        </is>
      </c>
      <c r="I7" s="10" t="inlineStr"/>
      <c r="J7" s="8" t="inlineStr">
        <is>
          <t>未审阅</t>
        </is>
      </c>
      <c r="K7" s="9" t="inlineStr"/>
      <c r="L7" s="10" t="inlineStr"/>
      <c r="M7" s="8" t="inlineStr">
        <is>
          <t>仅顾问</t>
        </is>
      </c>
      <c r="N7" s="8" t="inlineStr">
        <is>
          <t>部分脱敏</t>
        </is>
      </c>
      <c r="O7" s="8" t="inlineStr"/>
      <c r="P7" s="9" t="inlineStr"/>
      <c r="Q7" s="9" t="inlineStr"/>
      <c r="R7" s="8" t="inlineStr"/>
    </row>
    <row r="8" ht="28" customHeight="1">
      <c r="A8" s="8" t="inlineStr">
        <is>
          <t>A05</t>
        </is>
      </c>
      <c r="B8" s="9" t="inlineStr">
        <is>
          <t>A 公司基本</t>
        </is>
      </c>
      <c r="C8" s="8" t="inlineStr">
        <is>
          <t>A</t>
        </is>
      </c>
      <c r="D8" s="9" t="inlineStr">
        <is>
          <t>历次 SHA、补充协议及加入协议</t>
        </is>
      </c>
      <c r="E8" s="9" t="inlineStr">
        <is>
          <t>v1—v3（现行 v3）</t>
        </is>
      </c>
      <c r="F8" s="9" t="inlineStr">
        <is>
          <t>甲方档案室</t>
        </is>
      </c>
      <c r="G8" s="9" t="inlineStr">
        <is>
          <t>甲法务</t>
        </is>
      </c>
      <c r="H8" s="8" t="inlineStr">
        <is>
          <t>待收集</t>
        </is>
      </c>
      <c r="I8" s="10" t="inlineStr"/>
      <c r="J8" s="8" t="inlineStr">
        <is>
          <t>未审阅</t>
        </is>
      </c>
      <c r="K8" s="9" t="inlineStr"/>
      <c r="L8" s="10" t="inlineStr"/>
      <c r="M8" s="8" t="inlineStr">
        <is>
          <t>仅顾问</t>
        </is>
      </c>
      <c r="N8" s="8" t="inlineStr">
        <is>
          <t>已脱敏</t>
        </is>
      </c>
      <c r="O8" s="8" t="inlineStr"/>
      <c r="P8" s="9" t="inlineStr">
        <is>
          <t>含 2024-06-18 岚序同意权</t>
        </is>
      </c>
      <c r="Q8" s="9" t="inlineStr"/>
      <c r="R8" s="8" t="inlineStr"/>
    </row>
    <row r="9" ht="28" customHeight="1">
      <c r="A9" s="8" t="inlineStr">
        <is>
          <t>A06</t>
        </is>
      </c>
      <c r="B9" s="9" t="inlineStr">
        <is>
          <t>A 公司基本</t>
        </is>
      </c>
      <c r="C9" s="8" t="inlineStr">
        <is>
          <t>A</t>
        </is>
      </c>
      <c r="D9" s="9" t="inlineStr">
        <is>
          <t>权利豁免、同意函及终止文件</t>
        </is>
      </c>
      <c r="E9" s="9" t="inlineStr">
        <is>
          <t>2024—2026</t>
        </is>
      </c>
      <c r="F9" s="9" t="inlineStr">
        <is>
          <t>甲方档案室</t>
        </is>
      </c>
      <c r="G9" s="9" t="inlineStr">
        <is>
          <t>甲法务</t>
        </is>
      </c>
      <c r="H9" s="8" t="inlineStr">
        <is>
          <t>待收集</t>
        </is>
      </c>
      <c r="I9" s="10" t="inlineStr"/>
      <c r="J9" s="8" t="inlineStr">
        <is>
          <t>未审阅</t>
        </is>
      </c>
      <c r="K9" s="9" t="inlineStr"/>
      <c r="L9" s="10" t="inlineStr"/>
      <c r="M9" s="8" t="inlineStr">
        <is>
          <t>仅顾问</t>
        </is>
      </c>
      <c r="N9" s="8" t="inlineStr">
        <is>
          <t>部分脱敏</t>
        </is>
      </c>
      <c r="O9" s="8" t="inlineStr"/>
      <c r="P9" s="9" t="inlineStr"/>
      <c r="Q9" s="9" t="inlineStr"/>
      <c r="R9" s="8" t="inlineStr"/>
    </row>
    <row r="10" ht="28" customHeight="1">
      <c r="A10" s="8" t="inlineStr">
        <is>
          <t>A07</t>
        </is>
      </c>
      <c r="B10" s="9" t="inlineStr">
        <is>
          <t>A 公司基本</t>
        </is>
      </c>
      <c r="C10" s="8" t="inlineStr">
        <is>
          <t>A</t>
        </is>
      </c>
      <c r="D10" s="9" t="inlineStr">
        <is>
          <t>出资凭证、银行流水及验资/评估资料</t>
        </is>
      </c>
      <c r="E10" s="9" t="inlineStr">
        <is>
          <t>2019—2026</t>
        </is>
      </c>
      <c r="F10" s="9" t="inlineStr">
        <is>
          <t>甲方财务</t>
        </is>
      </c>
      <c r="G10" s="9" t="inlineStr">
        <is>
          <t>甲财务</t>
        </is>
      </c>
      <c r="H10" s="8" t="inlineStr">
        <is>
          <t>待收集</t>
        </is>
      </c>
      <c r="I10" s="10" t="inlineStr"/>
      <c r="J10" s="8" t="inlineStr">
        <is>
          <t>未审阅</t>
        </is>
      </c>
      <c r="K10" s="9" t="inlineStr"/>
      <c r="L10" s="10" t="inlineStr"/>
      <c r="M10" s="8" t="inlineStr">
        <is>
          <t>核心组</t>
        </is>
      </c>
      <c r="N10" s="8" t="inlineStr">
        <is>
          <t>部分脱敏</t>
        </is>
      </c>
      <c r="O10" s="8" t="inlineStr"/>
      <c r="P10" s="9" t="inlineStr"/>
      <c r="Q10" s="9" t="inlineStr"/>
      <c r="R10" s="8" t="inlineStr"/>
    </row>
    <row r="11" ht="28" customHeight="1">
      <c r="A11" s="8" t="inlineStr">
        <is>
          <t>A08</t>
        </is>
      </c>
      <c r="B11" s="9" t="inlineStr">
        <is>
          <t>A 公司基本</t>
        </is>
      </c>
      <c r="C11" s="8" t="inlineStr">
        <is>
          <t>A</t>
        </is>
      </c>
      <c r="D11" s="9" t="inlineStr">
        <is>
          <t>股东名册与出资证明</t>
        </is>
      </c>
      <c r="E11" s="9" t="inlineStr">
        <is>
          <t>截至 2026-09-25</t>
        </is>
      </c>
      <c r="F11" s="9" t="inlineStr">
        <is>
          <t>甲方档案室</t>
        </is>
      </c>
      <c r="G11" s="9" t="inlineStr">
        <is>
          <t>甲董秘</t>
        </is>
      </c>
      <c r="H11" s="8" t="inlineStr">
        <is>
          <t>待收集</t>
        </is>
      </c>
      <c r="I11" s="10" t="inlineStr"/>
      <c r="J11" s="8" t="inlineStr">
        <is>
          <t>未审阅</t>
        </is>
      </c>
      <c r="K11" s="9" t="inlineStr"/>
      <c r="L11" s="10" t="inlineStr"/>
      <c r="M11" s="8" t="inlineStr">
        <is>
          <t>核心组</t>
        </is>
      </c>
      <c r="N11" s="8" t="inlineStr">
        <is>
          <t>部分脱敏</t>
        </is>
      </c>
      <c r="O11" s="8" t="inlineStr"/>
      <c r="P11" s="9" t="inlineStr">
        <is>
          <t>本次甲股权不变</t>
        </is>
      </c>
      <c r="Q11" s="9" t="inlineStr"/>
      <c r="R11" s="8" t="inlineStr"/>
    </row>
    <row r="12" ht="28" customHeight="1">
      <c r="A12" s="8" t="inlineStr">
        <is>
          <t>B09</t>
        </is>
      </c>
      <c r="B12" s="9" t="inlineStr">
        <is>
          <t>B 股权与治理</t>
        </is>
      </c>
      <c r="C12" s="8" t="inlineStr">
        <is>
          <t>B</t>
        </is>
      </c>
      <c r="D12" s="9" t="inlineStr">
        <is>
          <t>董事会/股东会决议（近 2 年）</t>
        </is>
      </c>
      <c r="E12" s="9" t="inlineStr">
        <is>
          <t>2025—2026</t>
        </is>
      </c>
      <c r="F12" s="9" t="inlineStr">
        <is>
          <t>乙方档案室</t>
        </is>
      </c>
      <c r="G12" s="9" t="inlineStr">
        <is>
          <t>乙董秘</t>
        </is>
      </c>
      <c r="H12" s="8" t="inlineStr">
        <is>
          <t>待收集</t>
        </is>
      </c>
      <c r="I12" s="10" t="inlineStr"/>
      <c r="J12" s="8" t="inlineStr">
        <is>
          <t>未审阅</t>
        </is>
      </c>
      <c r="K12" s="9" t="inlineStr"/>
      <c r="L12" s="10" t="inlineStr"/>
      <c r="M12" s="8" t="inlineStr">
        <is>
          <t>核心组</t>
        </is>
      </c>
      <c r="N12" s="8" t="inlineStr">
        <is>
          <t>部分脱敏</t>
        </is>
      </c>
      <c r="O12" s="8" t="inlineStr"/>
      <c r="P12" s="9" t="inlineStr"/>
      <c r="Q12" s="9" t="inlineStr"/>
      <c r="R12" s="8" t="inlineStr"/>
    </row>
    <row r="13" ht="28" customHeight="1">
      <c r="A13" s="8" t="inlineStr">
        <is>
          <t>B10</t>
        </is>
      </c>
      <c r="B13" s="9" t="inlineStr">
        <is>
          <t>B 股权与治理</t>
        </is>
      </c>
      <c r="C13" s="8" t="inlineStr">
        <is>
          <t>B</t>
        </is>
      </c>
      <c r="D13" s="9" t="inlineStr">
        <is>
          <t>股权代持及清理情况说明</t>
        </is>
      </c>
      <c r="E13" s="9" t="inlineStr">
        <is>
          <t>截至 2026-09</t>
        </is>
      </c>
      <c r="F13" s="9" t="inlineStr">
        <is>
          <t>乙方档案室</t>
        </is>
      </c>
      <c r="G13" s="9" t="inlineStr">
        <is>
          <t>乙法务</t>
        </is>
      </c>
      <c r="H13" s="8" t="inlineStr">
        <is>
          <t>待收集</t>
        </is>
      </c>
      <c r="I13" s="10" t="inlineStr"/>
      <c r="J13" s="8" t="inlineStr">
        <is>
          <t>未审阅</t>
        </is>
      </c>
      <c r="K13" s="9" t="inlineStr"/>
      <c r="L13" s="10" t="inlineStr"/>
      <c r="M13" s="8" t="inlineStr">
        <is>
          <t>仅顾问</t>
        </is>
      </c>
      <c r="N13" s="8" t="inlineStr">
        <is>
          <t>部分脱敏</t>
        </is>
      </c>
      <c r="O13" s="8" t="inlineStr"/>
      <c r="P13" s="9" t="inlineStr"/>
      <c r="Q13" s="9" t="inlineStr"/>
      <c r="R13" s="8" t="inlineStr"/>
    </row>
    <row r="14" ht="28" customHeight="1">
      <c r="A14" s="8" t="inlineStr">
        <is>
          <t>B11</t>
        </is>
      </c>
      <c r="B14" s="9" t="inlineStr">
        <is>
          <t>B 股权与治理</t>
        </is>
      </c>
      <c r="C14" s="8" t="inlineStr">
        <is>
          <t>B</t>
        </is>
      </c>
      <c r="D14" s="9" t="inlineStr">
        <is>
          <t>ESOP 计划及授予台账</t>
        </is>
      </c>
      <c r="E14" s="9" t="inlineStr">
        <is>
          <t>无</t>
        </is>
      </c>
      <c r="F14" s="9" t="inlineStr">
        <is>
          <t>乙方档案室</t>
        </is>
      </c>
      <c r="G14" s="9" t="inlineStr">
        <is>
          <t>乙人力资源</t>
        </is>
      </c>
      <c r="H14" s="8" t="inlineStr">
        <is>
          <t>待收集</t>
        </is>
      </c>
      <c r="I14" s="10" t="inlineStr"/>
      <c r="J14" s="8" t="inlineStr">
        <is>
          <t>未审阅</t>
        </is>
      </c>
      <c r="K14" s="9" t="inlineStr"/>
      <c r="L14" s="10" t="inlineStr"/>
      <c r="M14" s="8" t="inlineStr">
        <is>
          <t>核心组</t>
        </is>
      </c>
      <c r="N14" s="8" t="inlineStr">
        <is>
          <t>不适用</t>
        </is>
      </c>
      <c r="O14" s="8" t="inlineStr"/>
      <c r="P14" s="9" t="inlineStr">
        <is>
          <t>未实施 ESOP</t>
        </is>
      </c>
      <c r="Q14" s="9" t="inlineStr"/>
      <c r="R14" s="8" t="inlineStr"/>
    </row>
    <row r="15" ht="28" customHeight="1">
      <c r="A15" s="8" t="inlineStr">
        <is>
          <t>B12</t>
        </is>
      </c>
      <c r="B15" s="9" t="inlineStr">
        <is>
          <t>B 股权与治理</t>
        </is>
      </c>
      <c r="C15" s="8" t="inlineStr">
        <is>
          <t>B</t>
        </is>
      </c>
      <c r="D15" s="9" t="inlineStr">
        <is>
          <t>董事、监事、高管任职文件及备案</t>
        </is>
      </c>
      <c r="E15" s="9" t="inlineStr">
        <is>
          <t>2024—2026</t>
        </is>
      </c>
      <c r="F15" s="9" t="inlineStr">
        <is>
          <t>乙方档案室</t>
        </is>
      </c>
      <c r="G15" s="9" t="inlineStr">
        <is>
          <t>乙董秘</t>
        </is>
      </c>
      <c r="H15" s="8" t="inlineStr">
        <is>
          <t>待收集</t>
        </is>
      </c>
      <c r="I15" s="10" t="inlineStr"/>
      <c r="J15" s="8" t="inlineStr">
        <is>
          <t>未审阅</t>
        </is>
      </c>
      <c r="K15" s="9" t="inlineStr"/>
      <c r="L15" s="10" t="inlineStr"/>
      <c r="M15" s="8" t="inlineStr">
        <is>
          <t>核心组</t>
        </is>
      </c>
      <c r="N15" s="8" t="inlineStr">
        <is>
          <t>部分脱敏</t>
        </is>
      </c>
      <c r="O15" s="8" t="inlineStr"/>
      <c r="P15" s="9" t="inlineStr">
        <is>
          <t>含沈岚任职生效文件</t>
        </is>
      </c>
      <c r="Q15" s="9" t="inlineStr"/>
      <c r="R15" s="8" t="inlineStr"/>
    </row>
    <row r="16" ht="28" customHeight="1">
      <c r="A16" s="8" t="inlineStr">
        <is>
          <t>B13</t>
        </is>
      </c>
      <c r="B16" s="9" t="inlineStr">
        <is>
          <t>B 股权与治理</t>
        </is>
      </c>
      <c r="C16" s="8" t="inlineStr">
        <is>
          <t>B</t>
        </is>
      </c>
      <c r="D16" s="9" t="inlineStr">
        <is>
          <t>关联交易审批与定价依据</t>
        </is>
      </c>
      <c r="E16" s="9" t="inlineStr">
        <is>
          <t>2026-09</t>
        </is>
      </c>
      <c r="F16" s="9" t="inlineStr">
        <is>
          <t>乙方档案室</t>
        </is>
      </c>
      <c r="G16" s="9" t="inlineStr">
        <is>
          <t>乙法务</t>
        </is>
      </c>
      <c r="H16" s="8" t="inlineStr">
        <is>
          <t>待收集</t>
        </is>
      </c>
      <c r="I16" s="10" t="inlineStr"/>
      <c r="J16" s="8" t="inlineStr">
        <is>
          <t>未审阅</t>
        </is>
      </c>
      <c r="K16" s="9" t="inlineStr"/>
      <c r="L16" s="10" t="inlineStr"/>
      <c r="M16" s="8" t="inlineStr">
        <is>
          <t>仅顾问</t>
        </is>
      </c>
      <c r="N16" s="8" t="inlineStr">
        <is>
          <t>部分脱敏</t>
        </is>
      </c>
      <c r="O16" s="8" t="inlineStr"/>
      <c r="P16" s="9" t="inlineStr">
        <is>
          <t>甲乙资料许可构成关联交易</t>
        </is>
      </c>
      <c r="Q16" s="9" t="inlineStr"/>
      <c r="R16" s="8" t="inlineStr"/>
    </row>
    <row r="17" ht="28" customHeight="1">
      <c r="A17" s="8" t="inlineStr">
        <is>
          <t>B14</t>
        </is>
      </c>
      <c r="B17" s="9" t="inlineStr">
        <is>
          <t>B 股权与治理</t>
        </is>
      </c>
      <c r="C17" s="8" t="inlineStr">
        <is>
          <t>B</t>
        </is>
      </c>
      <c r="D17" s="9" t="inlineStr">
        <is>
          <t>会议通知、送达、签到、授权委托</t>
        </is>
      </c>
      <c r="E17" s="9" t="inlineStr">
        <is>
          <t>2026-08—2026-09</t>
        </is>
      </c>
      <c r="F17" s="9" t="inlineStr">
        <is>
          <t>乙方档案室</t>
        </is>
      </c>
      <c r="G17" s="9" t="inlineStr">
        <is>
          <t>乙董秘</t>
        </is>
      </c>
      <c r="H17" s="8" t="inlineStr">
        <is>
          <t>待收集</t>
        </is>
      </c>
      <c r="I17" s="10" t="inlineStr"/>
      <c r="J17" s="8" t="inlineStr">
        <is>
          <t>未审阅</t>
        </is>
      </c>
      <c r="K17" s="9" t="inlineStr"/>
      <c r="L17" s="10" t="inlineStr"/>
      <c r="M17" s="8" t="inlineStr">
        <is>
          <t>核心组</t>
        </is>
      </c>
      <c r="N17" s="8" t="inlineStr">
        <is>
          <t>部分脱敏</t>
        </is>
      </c>
      <c r="O17" s="8" t="inlineStr"/>
      <c r="P17" s="9" t="inlineStr"/>
      <c r="Q17" s="9" t="inlineStr"/>
      <c r="R17" s="8" t="inlineStr"/>
    </row>
    <row r="18" ht="28" customHeight="1">
      <c r="A18" s="8" t="inlineStr">
        <is>
          <t>B15</t>
        </is>
      </c>
      <c r="B18" s="9" t="inlineStr">
        <is>
          <t>B 股权与治理</t>
        </is>
      </c>
      <c r="C18" s="8" t="inlineStr">
        <is>
          <t>B</t>
        </is>
      </c>
      <c r="D18" s="9" t="inlineStr">
        <is>
          <t>章程/SHA 差异核查表</t>
        </is>
      </c>
      <c r="E18" s="9" t="inlineStr">
        <is>
          <t>v0.2（2026-10-29）</t>
        </is>
      </c>
      <c r="F18" s="9" t="inlineStr">
        <is>
          <t>乙方档案室</t>
        </is>
      </c>
      <c r="G18" s="9" t="inlineStr">
        <is>
          <t>乙法务</t>
        </is>
      </c>
      <c r="H18" s="8" t="inlineStr">
        <is>
          <t>待收集</t>
        </is>
      </c>
      <c r="I18" s="10" t="inlineStr"/>
      <c r="J18" s="8" t="inlineStr">
        <is>
          <t>未审阅</t>
        </is>
      </c>
      <c r="K18" s="9" t="inlineStr"/>
      <c r="L18" s="10" t="inlineStr"/>
      <c r="M18" s="8" t="inlineStr">
        <is>
          <t>核心组</t>
        </is>
      </c>
      <c r="N18" s="8" t="inlineStr">
        <is>
          <t>部分脱敏</t>
        </is>
      </c>
      <c r="O18" s="8" t="inlineStr"/>
      <c r="P18" s="9" t="inlineStr"/>
      <c r="Q18" s="9" t="inlineStr"/>
      <c r="R18" s="8" t="inlineStr"/>
    </row>
    <row r="19" ht="28" customHeight="1">
      <c r="A19" s="8" t="inlineStr">
        <is>
          <t>B16</t>
        </is>
      </c>
      <c r="B19" s="9" t="inlineStr">
        <is>
          <t>B 股权与治理</t>
        </is>
      </c>
      <c r="C19" s="8" t="inlineStr">
        <is>
          <t>B</t>
        </is>
      </c>
      <c r="D19" s="9" t="inlineStr">
        <is>
          <t>优先认缴权放弃/行权文件</t>
        </is>
      </c>
      <c r="E19" s="9" t="inlineStr">
        <is>
          <t>2026-09-21</t>
        </is>
      </c>
      <c r="F19" s="9" t="inlineStr">
        <is>
          <t>乙方档案室</t>
        </is>
      </c>
      <c r="G19" s="9" t="inlineStr">
        <is>
          <t>乙董秘</t>
        </is>
      </c>
      <c r="H19" s="8" t="inlineStr">
        <is>
          <t>待收集</t>
        </is>
      </c>
      <c r="I19" s="10" t="inlineStr"/>
      <c r="J19" s="8" t="inlineStr">
        <is>
          <t>未审阅</t>
        </is>
      </c>
      <c r="K19" s="9" t="inlineStr"/>
      <c r="L19" s="10" t="inlineStr"/>
      <c r="M19" s="8" t="inlineStr">
        <is>
          <t>仅顾问</t>
        </is>
      </c>
      <c r="N19" s="8" t="inlineStr">
        <is>
          <t>部分脱敏</t>
        </is>
      </c>
      <c r="O19" s="8" t="inlineStr"/>
      <c r="P19" s="9" t="inlineStr">
        <is>
          <t>三名原股东均放弃</t>
        </is>
      </c>
      <c r="Q19" s="9" t="inlineStr"/>
      <c r="R19" s="8" t="inlineStr"/>
    </row>
    <row r="20" ht="28" customHeight="1">
      <c r="A20" s="8" t="inlineStr">
        <is>
          <t>C17</t>
        </is>
      </c>
      <c r="B20" s="9" t="inlineStr">
        <is>
          <t>C 财务税务</t>
        </is>
      </c>
      <c r="C20" s="8" t="inlineStr">
        <is>
          <t>B</t>
        </is>
      </c>
      <c r="D20" s="9" t="inlineStr">
        <is>
          <t>近 3 年审计报告</t>
        </is>
      </c>
      <c r="E20" s="9" t="inlineStr">
        <is>
          <t>2023—2025</t>
        </is>
      </c>
      <c r="F20" s="9" t="inlineStr">
        <is>
          <t>乙方财务</t>
        </is>
      </c>
      <c r="G20" s="9" t="inlineStr">
        <is>
          <t>乙财务</t>
        </is>
      </c>
      <c r="H20" s="8" t="inlineStr">
        <is>
          <t>待收集</t>
        </is>
      </c>
      <c r="I20" s="10" t="inlineStr"/>
      <c r="J20" s="8" t="inlineStr">
        <is>
          <t>未审阅</t>
        </is>
      </c>
      <c r="K20" s="9" t="inlineStr"/>
      <c r="L20" s="10" t="inlineStr"/>
      <c r="M20" s="8" t="inlineStr">
        <is>
          <t>仅顾问</t>
        </is>
      </c>
      <c r="N20" s="8" t="inlineStr">
        <is>
          <t>部分脱敏</t>
        </is>
      </c>
      <c r="O20" s="8" t="inlineStr"/>
      <c r="P20" s="9" t="inlineStr"/>
      <c r="Q20" s="9" t="inlineStr"/>
      <c r="R20" s="8" t="inlineStr"/>
    </row>
    <row r="21" ht="28" customHeight="1">
      <c r="A21" s="8" t="inlineStr">
        <is>
          <t>C18</t>
        </is>
      </c>
      <c r="B21" s="9" t="inlineStr">
        <is>
          <t>C 财务税务</t>
        </is>
      </c>
      <c r="C21" s="8" t="inlineStr">
        <is>
          <t>B</t>
        </is>
      </c>
      <c r="D21" s="9" t="inlineStr">
        <is>
          <t>最近一期财务报表</t>
        </is>
      </c>
      <c r="E21" s="9" t="inlineStr">
        <is>
          <t>2026-08</t>
        </is>
      </c>
      <c r="F21" s="9" t="inlineStr">
        <is>
          <t>乙方财务</t>
        </is>
      </c>
      <c r="G21" s="9" t="inlineStr">
        <is>
          <t>乙财务</t>
        </is>
      </c>
      <c r="H21" s="8" t="inlineStr">
        <is>
          <t>待收集</t>
        </is>
      </c>
      <c r="I21" s="10" t="inlineStr"/>
      <c r="J21" s="8" t="inlineStr">
        <is>
          <t>未审阅</t>
        </is>
      </c>
      <c r="K21" s="9" t="inlineStr"/>
      <c r="L21" s="10" t="inlineStr"/>
      <c r="M21" s="8" t="inlineStr">
        <is>
          <t>仅顾问</t>
        </is>
      </c>
      <c r="N21" s="8" t="inlineStr">
        <is>
          <t>部分脱敏</t>
        </is>
      </c>
      <c r="O21" s="8" t="inlineStr"/>
      <c r="P21" s="9" t="inlineStr"/>
      <c r="Q21" s="9" t="inlineStr"/>
      <c r="R21" s="8" t="inlineStr"/>
    </row>
    <row r="22" ht="28" customHeight="1">
      <c r="A22" s="8" t="inlineStr">
        <is>
          <t>C19</t>
        </is>
      </c>
      <c r="B22" s="9" t="inlineStr">
        <is>
          <t>C 财务税务</t>
        </is>
      </c>
      <c r="C22" s="8" t="inlineStr">
        <is>
          <t>B</t>
        </is>
      </c>
      <c r="D22" s="9" t="inlineStr">
        <is>
          <t>纳税申报与完税证明</t>
        </is>
      </c>
      <c r="E22" s="9" t="inlineStr">
        <is>
          <t>2024—2026</t>
        </is>
      </c>
      <c r="F22" s="9" t="inlineStr">
        <is>
          <t>乙方财务</t>
        </is>
      </c>
      <c r="G22" s="9" t="inlineStr">
        <is>
          <t>乙财务</t>
        </is>
      </c>
      <c r="H22" s="8" t="inlineStr">
        <is>
          <t>待收集</t>
        </is>
      </c>
      <c r="I22" s="10" t="inlineStr"/>
      <c r="J22" s="8" t="inlineStr">
        <is>
          <t>未审阅</t>
        </is>
      </c>
      <c r="K22" s="9" t="inlineStr"/>
      <c r="L22" s="10" t="inlineStr"/>
      <c r="M22" s="8" t="inlineStr">
        <is>
          <t>仅顾问</t>
        </is>
      </c>
      <c r="N22" s="8" t="inlineStr">
        <is>
          <t>部分脱敏</t>
        </is>
      </c>
      <c r="O22" s="8" t="inlineStr"/>
      <c r="P22" s="9" t="inlineStr"/>
      <c r="Q22" s="9" t="inlineStr"/>
      <c r="R22" s="8" t="inlineStr"/>
    </row>
    <row r="23" ht="28" customHeight="1">
      <c r="A23" s="8" t="inlineStr">
        <is>
          <t>C20</t>
        </is>
      </c>
      <c r="B23" s="9" t="inlineStr">
        <is>
          <t>C 财务税务</t>
        </is>
      </c>
      <c r="C23" s="8" t="inlineStr">
        <is>
          <t>B</t>
        </is>
      </c>
      <c r="D23" s="9" t="inlineStr">
        <is>
          <t>银行授信与重大借款合同</t>
        </is>
      </c>
      <c r="E23" s="9" t="inlineStr">
        <is>
          <t>2024—2026</t>
        </is>
      </c>
      <c r="F23" s="9" t="inlineStr">
        <is>
          <t>乙方财务</t>
        </is>
      </c>
      <c r="G23" s="9" t="inlineStr">
        <is>
          <t>乙财务</t>
        </is>
      </c>
      <c r="H23" s="8" t="inlineStr">
        <is>
          <t>待收集</t>
        </is>
      </c>
      <c r="I23" s="10" t="inlineStr"/>
      <c r="J23" s="8" t="inlineStr">
        <is>
          <t>未审阅</t>
        </is>
      </c>
      <c r="K23" s="9" t="inlineStr"/>
      <c r="L23" s="10" t="inlineStr"/>
      <c r="M23" s="8" t="inlineStr">
        <is>
          <t>仅顾问</t>
        </is>
      </c>
      <c r="N23" s="8" t="inlineStr">
        <is>
          <t>部分脱敏</t>
        </is>
      </c>
      <c r="O23" s="8" t="inlineStr"/>
      <c r="P23" s="9" t="inlineStr"/>
      <c r="Q23" s="9" t="inlineStr"/>
      <c r="R23" s="8" t="inlineStr"/>
    </row>
    <row r="24" ht="28" customHeight="1">
      <c r="A24" s="8" t="inlineStr">
        <is>
          <t>C21</t>
        </is>
      </c>
      <c r="B24" s="9" t="inlineStr">
        <is>
          <t>C 财务税务</t>
        </is>
      </c>
      <c r="C24" s="8" t="inlineStr">
        <is>
          <t>B</t>
        </is>
      </c>
      <c r="D24" s="9" t="inlineStr">
        <is>
          <t>利润分配/分红决议及支付凭证</t>
        </is>
      </c>
      <c r="E24" s="9" t="inlineStr">
        <is>
          <t>无</t>
        </is>
      </c>
      <c r="F24" s="9" t="inlineStr">
        <is>
          <t>乙方财务</t>
        </is>
      </c>
      <c r="G24" s="9" t="inlineStr">
        <is>
          <t>乙财务</t>
        </is>
      </c>
      <c r="H24" s="8" t="inlineStr">
        <is>
          <t>待收集</t>
        </is>
      </c>
      <c r="I24" s="10" t="inlineStr"/>
      <c r="J24" s="8" t="inlineStr">
        <is>
          <t>未审阅</t>
        </is>
      </c>
      <c r="K24" s="9" t="inlineStr"/>
      <c r="L24" s="10" t="inlineStr"/>
      <c r="M24" s="8" t="inlineStr">
        <is>
          <t>核心组</t>
        </is>
      </c>
      <c r="N24" s="8" t="inlineStr">
        <is>
          <t>不适用</t>
        </is>
      </c>
      <c r="O24" s="8" t="inlineStr"/>
      <c r="P24" s="9" t="inlineStr">
        <is>
          <t>未进行利润分配</t>
        </is>
      </c>
      <c r="Q24" s="9" t="inlineStr"/>
      <c r="R24" s="8" t="inlineStr"/>
    </row>
    <row r="25" ht="28" customHeight="1">
      <c r="A25" s="8" t="inlineStr">
        <is>
          <t>D22</t>
        </is>
      </c>
      <c r="B25" s="9" t="inlineStr">
        <is>
          <t>D 业务与合同</t>
        </is>
      </c>
      <c r="C25" s="8" t="inlineStr">
        <is>
          <t>B</t>
        </is>
      </c>
      <c r="D25" s="9" t="inlineStr">
        <is>
          <t>前十大客户合同</t>
        </is>
      </c>
      <c r="E25" s="9" t="inlineStr">
        <is>
          <t>2024—2026</t>
        </is>
      </c>
      <c r="F25" s="9" t="inlineStr">
        <is>
          <t>乙方业务</t>
        </is>
      </c>
      <c r="G25" s="9" t="inlineStr">
        <is>
          <t>乙业务</t>
        </is>
      </c>
      <c r="H25" s="8" t="inlineStr">
        <is>
          <t>待收集</t>
        </is>
      </c>
      <c r="I25" s="10" t="inlineStr"/>
      <c r="J25" s="8" t="inlineStr">
        <is>
          <t>未审阅</t>
        </is>
      </c>
      <c r="K25" s="9" t="inlineStr"/>
      <c r="L25" s="10" t="inlineStr"/>
      <c r="M25" s="8" t="inlineStr">
        <is>
          <t>受限</t>
        </is>
      </c>
      <c r="N25" s="8" t="inlineStr">
        <is>
          <t>部分脱敏</t>
        </is>
      </c>
      <c r="O25" s="8" t="inlineStr"/>
      <c r="P25" s="9" t="inlineStr">
        <is>
          <t>含客户保密条款</t>
        </is>
      </c>
      <c r="Q25" s="9" t="inlineStr"/>
      <c r="R25" s="8" t="inlineStr"/>
    </row>
    <row r="26" ht="28" customHeight="1">
      <c r="A26" s="8" t="inlineStr">
        <is>
          <t>D23</t>
        </is>
      </c>
      <c r="B26" s="9" t="inlineStr">
        <is>
          <t>D 业务与合同</t>
        </is>
      </c>
      <c r="C26" s="8" t="inlineStr">
        <is>
          <t>B</t>
        </is>
      </c>
      <c r="D26" s="9" t="inlineStr">
        <is>
          <t>前十大供应商合同</t>
        </is>
      </c>
      <c r="E26" s="9" t="inlineStr">
        <is>
          <t>2024—2026</t>
        </is>
      </c>
      <c r="F26" s="9" t="inlineStr">
        <is>
          <t>乙方业务</t>
        </is>
      </c>
      <c r="G26" s="9" t="inlineStr">
        <is>
          <t>乙业务</t>
        </is>
      </c>
      <c r="H26" s="8" t="inlineStr">
        <is>
          <t>待收集</t>
        </is>
      </c>
      <c r="I26" s="10" t="inlineStr"/>
      <c r="J26" s="8" t="inlineStr">
        <is>
          <t>未审阅</t>
        </is>
      </c>
      <c r="K26" s="9" t="inlineStr"/>
      <c r="L26" s="10" t="inlineStr"/>
      <c r="M26" s="8" t="inlineStr">
        <is>
          <t>受限</t>
        </is>
      </c>
      <c r="N26" s="8" t="inlineStr">
        <is>
          <t>部分脱敏</t>
        </is>
      </c>
      <c r="O26" s="8" t="inlineStr"/>
      <c r="P26" s="9" t="inlineStr"/>
      <c r="Q26" s="9" t="inlineStr"/>
      <c r="R26" s="8" t="inlineStr"/>
    </row>
    <row r="27" ht="28" customHeight="1">
      <c r="A27" s="8" t="inlineStr">
        <is>
          <t>D24</t>
        </is>
      </c>
      <c r="B27" s="9" t="inlineStr">
        <is>
          <t>D 业务与合同</t>
        </is>
      </c>
      <c r="C27" s="8" t="inlineStr">
        <is>
          <t>B</t>
        </is>
      </c>
      <c r="D27" s="9" t="inlineStr">
        <is>
          <t>渠道/代理协议</t>
        </is>
      </c>
      <c r="E27" s="9" t="inlineStr">
        <is>
          <t>2024—2026</t>
        </is>
      </c>
      <c r="F27" s="9" t="inlineStr">
        <is>
          <t>乙方业务</t>
        </is>
      </c>
      <c r="G27" s="9" t="inlineStr">
        <is>
          <t>乙业务</t>
        </is>
      </c>
      <c r="H27" s="8" t="inlineStr">
        <is>
          <t>待收集</t>
        </is>
      </c>
      <c r="I27" s="10" t="inlineStr"/>
      <c r="J27" s="8" t="inlineStr">
        <is>
          <t>未审阅</t>
        </is>
      </c>
      <c r="K27" s="9" t="inlineStr"/>
      <c r="L27" s="10" t="inlineStr"/>
      <c r="M27" s="8" t="inlineStr">
        <is>
          <t>受限</t>
        </is>
      </c>
      <c r="N27" s="8" t="inlineStr">
        <is>
          <t>部分脱敏</t>
        </is>
      </c>
      <c r="O27" s="8" t="inlineStr"/>
      <c r="P27" s="9" t="inlineStr"/>
      <c r="Q27" s="9" t="inlineStr"/>
      <c r="R27" s="8" t="inlineStr"/>
    </row>
    <row r="28" ht="28" customHeight="1">
      <c r="A28" s="8" t="inlineStr">
        <is>
          <t>D25</t>
        </is>
      </c>
      <c r="B28" s="9" t="inlineStr">
        <is>
          <t>D 业务与合同</t>
        </is>
      </c>
      <c r="C28" s="8" t="inlineStr">
        <is>
          <t>B</t>
        </is>
      </c>
      <c r="D28" s="9" t="inlineStr">
        <is>
          <t>正在履行的重大项目清单</t>
        </is>
      </c>
      <c r="E28" s="9" t="inlineStr">
        <is>
          <t>2026-09</t>
        </is>
      </c>
      <c r="F28" s="9" t="inlineStr">
        <is>
          <t>乙方业务</t>
        </is>
      </c>
      <c r="G28" s="9" t="inlineStr">
        <is>
          <t>乙业务</t>
        </is>
      </c>
      <c r="H28" s="8" t="inlineStr">
        <is>
          <t>待收集</t>
        </is>
      </c>
      <c r="I28" s="10" t="inlineStr"/>
      <c r="J28" s="8" t="inlineStr">
        <is>
          <t>未审阅</t>
        </is>
      </c>
      <c r="K28" s="9" t="inlineStr"/>
      <c r="L28" s="10" t="inlineStr"/>
      <c r="M28" s="8" t="inlineStr">
        <is>
          <t>核心组</t>
        </is>
      </c>
      <c r="N28" s="8" t="inlineStr">
        <is>
          <t>部分脱敏</t>
        </is>
      </c>
      <c r="O28" s="8" t="inlineStr"/>
      <c r="P28" s="9" t="inlineStr"/>
      <c r="Q28" s="9" t="inlineStr"/>
      <c r="R28" s="8" t="inlineStr"/>
    </row>
    <row r="29" ht="28" customHeight="1">
      <c r="A29" s="8" t="inlineStr">
        <is>
          <t>D26</t>
        </is>
      </c>
      <c r="B29" s="9" t="inlineStr">
        <is>
          <t>D 业务与合同</t>
        </is>
      </c>
      <c r="C29" s="8" t="inlineStr">
        <is>
          <t>A</t>
        </is>
      </c>
      <c r="D29" s="9" t="inlineStr">
        <is>
          <t>数据/资料许可合同及附件</t>
        </is>
      </c>
      <c r="E29" s="9" t="inlineStr">
        <is>
          <t>2026-09-22</t>
        </is>
      </c>
      <c r="F29" s="9" t="inlineStr">
        <is>
          <t>甲方档案室</t>
        </is>
      </c>
      <c r="G29" s="9" t="inlineStr">
        <is>
          <t>甲法务</t>
        </is>
      </c>
      <c r="H29" s="8" t="inlineStr">
        <is>
          <t>待收集</t>
        </is>
      </c>
      <c r="I29" s="10" t="inlineStr"/>
      <c r="J29" s="8" t="inlineStr">
        <is>
          <t>未审阅</t>
        </is>
      </c>
      <c r="K29" s="9" t="inlineStr"/>
      <c r="L29" s="10" t="inlineStr"/>
      <c r="M29" s="8" t="inlineStr">
        <is>
          <t>仅顾问</t>
        </is>
      </c>
      <c r="N29" s="8" t="inlineStr">
        <is>
          <t>已脱敏</t>
        </is>
      </c>
      <c r="O29" s="8" t="inlineStr"/>
      <c r="P29" s="9" t="inlineStr">
        <is>
          <t>甲—乙校准资料许可</t>
        </is>
      </c>
      <c r="Q29" s="9" t="inlineStr"/>
      <c r="R29" s="8" t="inlineStr"/>
    </row>
    <row r="30" ht="28" customHeight="1">
      <c r="A30" s="8" t="inlineStr">
        <is>
          <t>D27</t>
        </is>
      </c>
      <c r="B30" s="9" t="inlineStr">
        <is>
          <t>D 业务与合同</t>
        </is>
      </c>
      <c r="C30" s="8" t="inlineStr">
        <is>
          <t>A</t>
        </is>
      </c>
      <c r="D30" s="9" t="inlineStr">
        <is>
          <t>客户同意/第三方权利文件</t>
        </is>
      </c>
      <c r="E30" s="9" t="inlineStr">
        <is>
          <t>2026-09-24</t>
        </is>
      </c>
      <c r="F30" s="9" t="inlineStr">
        <is>
          <t>甲方档案室</t>
        </is>
      </c>
      <c r="G30" s="9" t="inlineStr">
        <is>
          <t>甲法务</t>
        </is>
      </c>
      <c r="H30" s="8" t="inlineStr">
        <is>
          <t>待收集</t>
        </is>
      </c>
      <c r="I30" s="10" t="inlineStr"/>
      <c r="J30" s="8" t="inlineStr">
        <is>
          <t>未审阅</t>
        </is>
      </c>
      <c r="K30" s="9" t="inlineStr"/>
      <c r="L30" s="10" t="inlineStr"/>
      <c r="M30" s="8" t="inlineStr">
        <is>
          <t>仅顾问</t>
        </is>
      </c>
      <c r="N30" s="8" t="inlineStr">
        <is>
          <t>部分脱敏</t>
        </is>
      </c>
      <c r="O30" s="8" t="inlineStr"/>
      <c r="P30" s="9" t="inlineStr">
        <is>
          <t>最大客户数据已剔除</t>
        </is>
      </c>
      <c r="Q30" s="9" t="inlineStr"/>
      <c r="R30" s="8" t="inlineStr"/>
    </row>
    <row r="31" ht="28" customHeight="1">
      <c r="A31" s="8" t="inlineStr">
        <is>
          <t>E28</t>
        </is>
      </c>
      <c r="B31" s="9" t="inlineStr">
        <is>
          <t>E 知识产权</t>
        </is>
      </c>
      <c r="C31" s="8" t="inlineStr">
        <is>
          <t>B</t>
        </is>
      </c>
      <c r="D31" s="9" t="inlineStr">
        <is>
          <t>商标/专利/软著清单</t>
        </is>
      </c>
      <c r="E31" s="9" t="inlineStr">
        <is>
          <t>截至 2026-09</t>
        </is>
      </c>
      <c r="F31" s="9" t="inlineStr">
        <is>
          <t>乙方档案室</t>
        </is>
      </c>
      <c r="G31" s="9" t="inlineStr">
        <is>
          <t>乙法务</t>
        </is>
      </c>
      <c r="H31" s="8" t="inlineStr">
        <is>
          <t>待收集</t>
        </is>
      </c>
      <c r="I31" s="10" t="inlineStr"/>
      <c r="J31" s="8" t="inlineStr">
        <is>
          <t>未审阅</t>
        </is>
      </c>
      <c r="K31" s="9" t="inlineStr"/>
      <c r="L31" s="10" t="inlineStr"/>
      <c r="M31" s="8" t="inlineStr">
        <is>
          <t>核心组</t>
        </is>
      </c>
      <c r="N31" s="8" t="inlineStr">
        <is>
          <t>部分脱敏</t>
        </is>
      </c>
      <c r="O31" s="8" t="inlineStr"/>
      <c r="P31" s="9" t="inlineStr"/>
      <c r="Q31" s="9" t="inlineStr"/>
      <c r="R31" s="8" t="inlineStr"/>
    </row>
    <row r="32" ht="28" customHeight="1">
      <c r="A32" s="8" t="inlineStr">
        <is>
          <t>E29</t>
        </is>
      </c>
      <c r="B32" s="9" t="inlineStr">
        <is>
          <t>E 知识产权</t>
        </is>
      </c>
      <c r="C32" s="8" t="inlineStr">
        <is>
          <t>B</t>
        </is>
      </c>
      <c r="D32" s="9" t="inlineStr">
        <is>
          <t>核心代码权属说明（含开源合规）</t>
        </is>
      </c>
      <c r="E32" s="9" t="inlineStr">
        <is>
          <t>2026-09</t>
        </is>
      </c>
      <c r="F32" s="9" t="inlineStr">
        <is>
          <t>乙方技术</t>
        </is>
      </c>
      <c r="G32" s="9" t="inlineStr">
        <is>
          <t>乙技术</t>
        </is>
      </c>
      <c r="H32" s="8" t="inlineStr">
        <is>
          <t>待收集</t>
        </is>
      </c>
      <c r="I32" s="10" t="inlineStr"/>
      <c r="J32" s="8" t="inlineStr">
        <is>
          <t>未审阅</t>
        </is>
      </c>
      <c r="K32" s="9" t="inlineStr"/>
      <c r="L32" s="10" t="inlineStr"/>
      <c r="M32" s="8" t="inlineStr">
        <is>
          <t>仅顾问</t>
        </is>
      </c>
      <c r="N32" s="8" t="inlineStr">
        <is>
          <t>部分脱敏</t>
        </is>
      </c>
      <c r="O32" s="8" t="inlineStr"/>
      <c r="P32" s="9" t="inlineStr">
        <is>
          <t>第三方组件清单另附</t>
        </is>
      </c>
      <c r="Q32" s="9" t="inlineStr"/>
      <c r="R32" s="8" t="inlineStr"/>
    </row>
    <row r="33" ht="28" customHeight="1">
      <c r="A33" s="8" t="inlineStr">
        <is>
          <t>E30</t>
        </is>
      </c>
      <c r="B33" s="9" t="inlineStr">
        <is>
          <t>E 知识产权</t>
        </is>
      </c>
      <c r="C33" s="8" t="inlineStr">
        <is>
          <t>B</t>
        </is>
      </c>
      <c r="D33" s="9" t="inlineStr">
        <is>
          <t>技术许可与转让协议</t>
        </is>
      </c>
      <c r="E33" s="9" t="inlineStr">
        <is>
          <t>2024—2026</t>
        </is>
      </c>
      <c r="F33" s="9" t="inlineStr">
        <is>
          <t>乙方档案室</t>
        </is>
      </c>
      <c r="G33" s="9" t="inlineStr">
        <is>
          <t>乙法务</t>
        </is>
      </c>
      <c r="H33" s="8" t="inlineStr">
        <is>
          <t>待收集</t>
        </is>
      </c>
      <c r="I33" s="10" t="inlineStr"/>
      <c r="J33" s="8" t="inlineStr">
        <is>
          <t>未审阅</t>
        </is>
      </c>
      <c r="K33" s="9" t="inlineStr"/>
      <c r="L33" s="10" t="inlineStr"/>
      <c r="M33" s="8" t="inlineStr">
        <is>
          <t>仅顾问</t>
        </is>
      </c>
      <c r="N33" s="8" t="inlineStr">
        <is>
          <t>部分脱敏</t>
        </is>
      </c>
      <c r="O33" s="8" t="inlineStr"/>
      <c r="P33" s="9" t="inlineStr"/>
      <c r="Q33" s="9" t="inlineStr"/>
      <c r="R33" s="8" t="inlineStr"/>
    </row>
    <row r="34" ht="28" customHeight="1">
      <c r="A34" s="8" t="inlineStr">
        <is>
          <t>E31</t>
        </is>
      </c>
      <c r="B34" s="9" t="inlineStr">
        <is>
          <t>E 知识产权</t>
        </is>
      </c>
      <c r="C34" s="8" t="inlineStr">
        <is>
          <t>B</t>
        </is>
      </c>
      <c r="D34" s="9" t="inlineStr">
        <is>
          <t>域名与账号资产清单</t>
        </is>
      </c>
      <c r="E34" s="9" t="inlineStr">
        <is>
          <t>2026-09</t>
        </is>
      </c>
      <c r="F34" s="9" t="inlineStr">
        <is>
          <t>乙方技术</t>
        </is>
      </c>
      <c r="G34" s="9" t="inlineStr">
        <is>
          <t>乙技术</t>
        </is>
      </c>
      <c r="H34" s="8" t="inlineStr">
        <is>
          <t>待收集</t>
        </is>
      </c>
      <c r="I34" s="10" t="inlineStr"/>
      <c r="J34" s="8" t="inlineStr">
        <is>
          <t>未审阅</t>
        </is>
      </c>
      <c r="K34" s="9" t="inlineStr"/>
      <c r="L34" s="10" t="inlineStr"/>
      <c r="M34" s="8" t="inlineStr">
        <is>
          <t>核心组</t>
        </is>
      </c>
      <c r="N34" s="8" t="inlineStr">
        <is>
          <t>部分脱敏</t>
        </is>
      </c>
      <c r="O34" s="8" t="inlineStr"/>
      <c r="P34" s="9" t="inlineStr"/>
      <c r="Q34" s="9" t="inlineStr"/>
      <c r="R34" s="8" t="inlineStr"/>
    </row>
    <row r="35" ht="28" customHeight="1">
      <c r="A35" s="8" t="inlineStr">
        <is>
          <t>E32</t>
        </is>
      </c>
      <c r="B35" s="9" t="inlineStr">
        <is>
          <t>E 知识产权</t>
        </is>
      </c>
      <c r="C35" s="8" t="inlineStr">
        <is>
          <t>A</t>
        </is>
      </c>
      <c r="D35" s="9" t="inlineStr">
        <is>
          <t>数据资产/数据库清单及权属</t>
        </is>
      </c>
      <c r="E35" s="9" t="inlineStr">
        <is>
          <t>2026-09</t>
        </is>
      </c>
      <c r="F35" s="9" t="inlineStr">
        <is>
          <t>甲方技术</t>
        </is>
      </c>
      <c r="G35" s="9" t="inlineStr">
        <is>
          <t>甲技术</t>
        </is>
      </c>
      <c r="H35" s="8" t="inlineStr">
        <is>
          <t>待收集</t>
        </is>
      </c>
      <c r="I35" s="10" t="inlineStr"/>
      <c r="J35" s="8" t="inlineStr">
        <is>
          <t>未审阅</t>
        </is>
      </c>
      <c r="K35" s="9" t="inlineStr"/>
      <c r="L35" s="10" t="inlineStr"/>
      <c r="M35" s="8" t="inlineStr">
        <is>
          <t>仅顾问</t>
        </is>
      </c>
      <c r="N35" s="8" t="inlineStr">
        <is>
          <t>部分脱敏</t>
        </is>
      </c>
      <c r="O35" s="8" t="inlineStr"/>
      <c r="P35" s="9" t="inlineStr">
        <is>
          <t>校准资料单独标注</t>
        </is>
      </c>
      <c r="Q35" s="9" t="inlineStr"/>
      <c r="R35" s="8" t="inlineStr"/>
    </row>
    <row r="36" ht="28" customHeight="1">
      <c r="A36" s="8" t="inlineStr">
        <is>
          <t>F33</t>
        </is>
      </c>
      <c r="B36" s="9" t="inlineStr">
        <is>
          <t>F 人员与劳动</t>
        </is>
      </c>
      <c r="C36" s="8" t="inlineStr">
        <is>
          <t>B</t>
        </is>
      </c>
      <c r="D36" s="9" t="inlineStr">
        <is>
          <t>劳动合同模板</t>
        </is>
      </c>
      <c r="E36" s="9" t="inlineStr">
        <is>
          <t>2026 版</t>
        </is>
      </c>
      <c r="F36" s="9" t="inlineStr">
        <is>
          <t>乙方人力资源</t>
        </is>
      </c>
      <c r="G36" s="9" t="inlineStr">
        <is>
          <t>乙人力资源</t>
        </is>
      </c>
      <c r="H36" s="8" t="inlineStr">
        <is>
          <t>待收集</t>
        </is>
      </c>
      <c r="I36" s="10" t="inlineStr"/>
      <c r="J36" s="8" t="inlineStr">
        <is>
          <t>未审阅</t>
        </is>
      </c>
      <c r="K36" s="9" t="inlineStr"/>
      <c r="L36" s="10" t="inlineStr"/>
      <c r="M36" s="8" t="inlineStr">
        <is>
          <t>核心组</t>
        </is>
      </c>
      <c r="N36" s="8" t="inlineStr">
        <is>
          <t>部分脱敏</t>
        </is>
      </c>
      <c r="O36" s="8" t="inlineStr"/>
      <c r="P36" s="9" t="inlineStr"/>
      <c r="Q36" s="9" t="inlineStr"/>
      <c r="R36" s="8" t="inlineStr"/>
    </row>
    <row r="37" ht="28" customHeight="1">
      <c r="A37" s="8" t="inlineStr">
        <is>
          <t>F34</t>
        </is>
      </c>
      <c r="B37" s="9" t="inlineStr">
        <is>
          <t>F 人员与劳动</t>
        </is>
      </c>
      <c r="C37" s="8" t="inlineStr">
        <is>
          <t>B</t>
        </is>
      </c>
      <c r="D37" s="9" t="inlineStr">
        <is>
          <t>竞业限制协议签署情况</t>
        </is>
      </c>
      <c r="E37" s="9" t="inlineStr">
        <is>
          <t>2024—2026</t>
        </is>
      </c>
      <c r="F37" s="9" t="inlineStr">
        <is>
          <t>乙方人力资源</t>
        </is>
      </c>
      <c r="G37" s="9" t="inlineStr">
        <is>
          <t>乙人力资源</t>
        </is>
      </c>
      <c r="H37" s="8" t="inlineStr">
        <is>
          <t>待收集</t>
        </is>
      </c>
      <c r="I37" s="10" t="inlineStr"/>
      <c r="J37" s="8" t="inlineStr">
        <is>
          <t>未审阅</t>
        </is>
      </c>
      <c r="K37" s="9" t="inlineStr"/>
      <c r="L37" s="10" t="inlineStr"/>
      <c r="M37" s="8" t="inlineStr">
        <is>
          <t>仅顾问</t>
        </is>
      </c>
      <c r="N37" s="8" t="inlineStr">
        <is>
          <t>部分脱敏</t>
        </is>
      </c>
      <c r="O37" s="8" t="inlineStr"/>
      <c r="P37" s="9" t="inlineStr"/>
      <c r="Q37" s="9" t="inlineStr"/>
      <c r="R37" s="8" t="inlineStr"/>
    </row>
    <row r="38" ht="28" customHeight="1">
      <c r="A38" s="8" t="inlineStr">
        <is>
          <t>F35</t>
        </is>
      </c>
      <c r="B38" s="9" t="inlineStr">
        <is>
          <t>F 人员与劳动</t>
        </is>
      </c>
      <c r="C38" s="8" t="inlineStr">
        <is>
          <t>B</t>
        </is>
      </c>
      <c r="D38" s="9" t="inlineStr">
        <is>
          <t>社保公积金缴纳证明</t>
        </is>
      </c>
      <c r="E38" s="9" t="inlineStr">
        <is>
          <t>2026-08</t>
        </is>
      </c>
      <c r="F38" s="9" t="inlineStr">
        <is>
          <t>乙方人力资源</t>
        </is>
      </c>
      <c r="G38" s="9" t="inlineStr">
        <is>
          <t>乙人力资源</t>
        </is>
      </c>
      <c r="H38" s="8" t="inlineStr">
        <is>
          <t>待收集</t>
        </is>
      </c>
      <c r="I38" s="10" t="inlineStr"/>
      <c r="J38" s="8" t="inlineStr">
        <is>
          <t>未审阅</t>
        </is>
      </c>
      <c r="K38" s="9" t="inlineStr"/>
      <c r="L38" s="10" t="inlineStr"/>
      <c r="M38" s="8" t="inlineStr">
        <is>
          <t>核心组</t>
        </is>
      </c>
      <c r="N38" s="8" t="inlineStr">
        <is>
          <t>部分脱敏</t>
        </is>
      </c>
      <c r="O38" s="8" t="inlineStr"/>
      <c r="P38" s="9" t="inlineStr"/>
      <c r="Q38" s="9" t="inlineStr"/>
      <c r="R38" s="8" t="inlineStr"/>
    </row>
    <row r="39" ht="28" customHeight="1">
      <c r="A39" s="8" t="inlineStr">
        <is>
          <t>F36</t>
        </is>
      </c>
      <c r="B39" s="9" t="inlineStr">
        <is>
          <t>F 人员与劳动</t>
        </is>
      </c>
      <c r="C39" s="8" t="inlineStr">
        <is>
          <t>B</t>
        </is>
      </c>
      <c r="D39" s="9" t="inlineStr">
        <is>
          <t>核心技术人员简历与稳定性说明</t>
        </is>
      </c>
      <c r="E39" s="9" t="inlineStr">
        <is>
          <t>2026-09</t>
        </is>
      </c>
      <c r="F39" s="9" t="inlineStr">
        <is>
          <t>乙方人力资源</t>
        </is>
      </c>
      <c r="G39" s="9" t="inlineStr">
        <is>
          <t>乙人力资源</t>
        </is>
      </c>
      <c r="H39" s="8" t="inlineStr">
        <is>
          <t>待收集</t>
        </is>
      </c>
      <c r="I39" s="10" t="inlineStr"/>
      <c r="J39" s="8" t="inlineStr">
        <is>
          <t>未审阅</t>
        </is>
      </c>
      <c r="K39" s="9" t="inlineStr"/>
      <c r="L39" s="10" t="inlineStr"/>
      <c r="M39" s="8" t="inlineStr">
        <is>
          <t>仅顾问</t>
        </is>
      </c>
      <c r="N39" s="8" t="inlineStr">
        <is>
          <t>部分脱敏</t>
        </is>
      </c>
      <c r="O39" s="8" t="inlineStr"/>
      <c r="P39" s="9" t="inlineStr"/>
      <c r="Q39" s="9" t="inlineStr"/>
      <c r="R39" s="8" t="inlineStr"/>
    </row>
    <row r="40" ht="28" customHeight="1">
      <c r="A40" s="8" t="inlineStr">
        <is>
          <t>G37</t>
        </is>
      </c>
      <c r="B40" s="9" t="inlineStr">
        <is>
          <t>G 合规与资质</t>
        </is>
      </c>
      <c r="C40" s="8" t="inlineStr">
        <is>
          <t>B</t>
        </is>
      </c>
      <c r="D40" s="9" t="inlineStr">
        <is>
          <t>行业资质与行政许可</t>
        </is>
      </c>
      <c r="E40" s="9" t="inlineStr">
        <is>
          <t>截至 2026-09</t>
        </is>
      </c>
      <c r="F40" s="9" t="inlineStr">
        <is>
          <t>乙方档案室</t>
        </is>
      </c>
      <c r="G40" s="9" t="inlineStr">
        <is>
          <t>乙法务</t>
        </is>
      </c>
      <c r="H40" s="8" t="inlineStr">
        <is>
          <t>待收集</t>
        </is>
      </c>
      <c r="I40" s="10" t="inlineStr"/>
      <c r="J40" s="8" t="inlineStr">
        <is>
          <t>未审阅</t>
        </is>
      </c>
      <c r="K40" s="9" t="inlineStr"/>
      <c r="L40" s="10" t="inlineStr"/>
      <c r="M40" s="8" t="inlineStr">
        <is>
          <t>核心组</t>
        </is>
      </c>
      <c r="N40" s="8" t="inlineStr">
        <is>
          <t>部分脱敏</t>
        </is>
      </c>
      <c r="O40" s="8" t="inlineStr"/>
      <c r="P40" s="9" t="inlineStr"/>
      <c r="Q40" s="9" t="inlineStr"/>
      <c r="R40" s="8" t="inlineStr"/>
    </row>
    <row r="41" ht="28" customHeight="1">
      <c r="A41" s="8" t="inlineStr">
        <is>
          <t>G38</t>
        </is>
      </c>
      <c r="B41" s="9" t="inlineStr">
        <is>
          <t>G 合规与资质</t>
        </is>
      </c>
      <c r="C41" s="8" t="inlineStr">
        <is>
          <t>A/B</t>
        </is>
      </c>
      <c r="D41" s="9" t="inlineStr">
        <is>
          <t>数据合规制度与 PIA 记录</t>
        </is>
      </c>
      <c r="E41" s="9" t="inlineStr">
        <is>
          <t>2026-09</t>
        </is>
      </c>
      <c r="F41" s="9" t="inlineStr">
        <is>
          <t>双方档案室</t>
        </is>
      </c>
      <c r="G41" s="9" t="inlineStr">
        <is>
          <t>双方法务</t>
        </is>
      </c>
      <c r="H41" s="8" t="inlineStr">
        <is>
          <t>待收集</t>
        </is>
      </c>
      <c r="I41" s="10" t="inlineStr"/>
      <c r="J41" s="8" t="inlineStr">
        <is>
          <t>未审阅</t>
        </is>
      </c>
      <c r="K41" s="9" t="inlineStr"/>
      <c r="L41" s="10" t="inlineStr"/>
      <c r="M41" s="8" t="inlineStr">
        <is>
          <t>仅顾问</t>
        </is>
      </c>
      <c r="N41" s="8" t="inlineStr">
        <is>
          <t>部分脱敏</t>
        </is>
      </c>
      <c r="O41" s="8" t="inlineStr"/>
      <c r="P41" s="9" t="inlineStr">
        <is>
          <t>资料许可前完成</t>
        </is>
      </c>
      <c r="Q41" s="9" t="inlineStr"/>
      <c r="R41" s="8" t="inlineStr"/>
    </row>
    <row r="42" ht="28" customHeight="1">
      <c r="A42" s="8" t="inlineStr">
        <is>
          <t>G39</t>
        </is>
      </c>
      <c r="B42" s="9" t="inlineStr">
        <is>
          <t>G 合规与资质</t>
        </is>
      </c>
      <c r="C42" s="8" t="inlineStr">
        <is>
          <t>B</t>
        </is>
      </c>
      <c r="D42" s="9" t="inlineStr">
        <is>
          <t>行政处罚与整改记录</t>
        </is>
      </c>
      <c r="E42" s="9" t="inlineStr">
        <is>
          <t>2024—2026</t>
        </is>
      </c>
      <c r="F42" s="9" t="inlineStr">
        <is>
          <t>乙方档案室</t>
        </is>
      </c>
      <c r="G42" s="9" t="inlineStr">
        <is>
          <t>乙法务</t>
        </is>
      </c>
      <c r="H42" s="8" t="inlineStr">
        <is>
          <t>待收集</t>
        </is>
      </c>
      <c r="I42" s="10" t="inlineStr"/>
      <c r="J42" s="8" t="inlineStr">
        <is>
          <t>未审阅</t>
        </is>
      </c>
      <c r="K42" s="9" t="inlineStr"/>
      <c r="L42" s="10" t="inlineStr"/>
      <c r="M42" s="8" t="inlineStr">
        <is>
          <t>核心组</t>
        </is>
      </c>
      <c r="N42" s="8" t="inlineStr">
        <is>
          <t>部分脱敏</t>
        </is>
      </c>
      <c r="O42" s="8" t="inlineStr"/>
      <c r="P42" s="9" t="inlineStr"/>
      <c r="Q42" s="9" t="inlineStr"/>
      <c r="R42" s="8" t="inlineStr"/>
    </row>
    <row r="43" ht="28" customHeight="1">
      <c r="A43" s="8" t="inlineStr">
        <is>
          <t>G40</t>
        </is>
      </c>
      <c r="B43" s="9" t="inlineStr">
        <is>
          <t>G 合规与资质</t>
        </is>
      </c>
      <c r="C43" s="8" t="inlineStr">
        <is>
          <t>B</t>
        </is>
      </c>
      <c r="D43" s="9" t="inlineStr">
        <is>
          <t>反商业贿赂制度</t>
        </is>
      </c>
      <c r="E43" s="9" t="inlineStr">
        <is>
          <t>2026 版</t>
        </is>
      </c>
      <c r="F43" s="9" t="inlineStr">
        <is>
          <t>乙方档案室</t>
        </is>
      </c>
      <c r="G43" s="9" t="inlineStr">
        <is>
          <t>乙法务</t>
        </is>
      </c>
      <c r="H43" s="8" t="inlineStr">
        <is>
          <t>待收集</t>
        </is>
      </c>
      <c r="I43" s="10" t="inlineStr"/>
      <c r="J43" s="8" t="inlineStr">
        <is>
          <t>未审阅</t>
        </is>
      </c>
      <c r="K43" s="9" t="inlineStr"/>
      <c r="L43" s="10" t="inlineStr"/>
      <c r="M43" s="8" t="inlineStr">
        <is>
          <t>核心组</t>
        </is>
      </c>
      <c r="N43" s="8" t="inlineStr">
        <is>
          <t>部分脱敏</t>
        </is>
      </c>
      <c r="O43" s="8" t="inlineStr"/>
      <c r="P43" s="9" t="inlineStr"/>
      <c r="Q43" s="9" t="inlineStr"/>
      <c r="R43" s="8" t="inlineStr"/>
    </row>
    <row r="44" ht="28" customHeight="1">
      <c r="A44" s="8" t="inlineStr">
        <is>
          <t>H41</t>
        </is>
      </c>
      <c r="B44" s="9" t="inlineStr">
        <is>
          <t>H 诉讼与争议</t>
        </is>
      </c>
      <c r="C44" s="8" t="inlineStr">
        <is>
          <t>B</t>
        </is>
      </c>
      <c r="D44" s="9" t="inlineStr">
        <is>
          <t>未决诉讼/仲裁清单</t>
        </is>
      </c>
      <c r="E44" s="9" t="inlineStr">
        <is>
          <t>截至 2026-09</t>
        </is>
      </c>
      <c r="F44" s="9" t="inlineStr">
        <is>
          <t>乙方档案室</t>
        </is>
      </c>
      <c r="G44" s="9" t="inlineStr">
        <is>
          <t>乙法务</t>
        </is>
      </c>
      <c r="H44" s="8" t="inlineStr">
        <is>
          <t>待收集</t>
        </is>
      </c>
      <c r="I44" s="10" t="inlineStr"/>
      <c r="J44" s="8" t="inlineStr">
        <is>
          <t>未审阅</t>
        </is>
      </c>
      <c r="K44" s="9" t="inlineStr"/>
      <c r="L44" s="10" t="inlineStr"/>
      <c r="M44" s="8" t="inlineStr">
        <is>
          <t>仅顾问</t>
        </is>
      </c>
      <c r="N44" s="8" t="inlineStr">
        <is>
          <t>部分脱敏</t>
        </is>
      </c>
      <c r="O44" s="8" t="inlineStr"/>
      <c r="P44" s="9" t="inlineStr"/>
      <c r="Q44" s="9" t="inlineStr"/>
      <c r="R44" s="8" t="inlineStr"/>
    </row>
    <row r="45" ht="28" customHeight="1">
      <c r="A45" s="8" t="inlineStr">
        <is>
          <t>H42</t>
        </is>
      </c>
      <c r="B45" s="9" t="inlineStr">
        <is>
          <t>H 诉讼与争议</t>
        </is>
      </c>
      <c r="C45" s="8" t="inlineStr">
        <is>
          <t>B</t>
        </is>
      </c>
      <c r="D45" s="9" t="inlineStr">
        <is>
          <t>已结重大案件说明</t>
        </is>
      </c>
      <c r="E45" s="9" t="inlineStr">
        <is>
          <t>2024—2026</t>
        </is>
      </c>
      <c r="F45" s="9" t="inlineStr">
        <is>
          <t>乙方档案室</t>
        </is>
      </c>
      <c r="G45" s="9" t="inlineStr">
        <is>
          <t>乙法务</t>
        </is>
      </c>
      <c r="H45" s="8" t="inlineStr">
        <is>
          <t>待收集</t>
        </is>
      </c>
      <c r="I45" s="10" t="inlineStr"/>
      <c r="J45" s="8" t="inlineStr">
        <is>
          <t>未审阅</t>
        </is>
      </c>
      <c r="K45" s="9" t="inlineStr"/>
      <c r="L45" s="10" t="inlineStr"/>
      <c r="M45" s="8" t="inlineStr">
        <is>
          <t>仅顾问</t>
        </is>
      </c>
      <c r="N45" s="8" t="inlineStr">
        <is>
          <t>部分脱敏</t>
        </is>
      </c>
      <c r="O45" s="8" t="inlineStr"/>
      <c r="P45" s="9" t="inlineStr"/>
      <c r="Q45" s="9" t="inlineStr"/>
      <c r="R45" s="8" t="inlineStr"/>
    </row>
    <row r="46" ht="28" customHeight="1">
      <c r="A46" s="8" t="inlineStr">
        <is>
          <t>H43</t>
        </is>
      </c>
      <c r="B46" s="9" t="inlineStr">
        <is>
          <t>H 诉讼与争议</t>
        </is>
      </c>
      <c r="C46" s="8" t="inlineStr">
        <is>
          <t>B</t>
        </is>
      </c>
      <c r="D46" s="9" t="inlineStr">
        <is>
          <t>被执行与失信记录自查</t>
        </is>
      </c>
      <c r="E46" s="9" t="inlineStr">
        <is>
          <t>2026-09</t>
        </is>
      </c>
      <c r="F46" s="9" t="inlineStr">
        <is>
          <t>乙方档案室</t>
        </is>
      </c>
      <c r="G46" s="9" t="inlineStr">
        <is>
          <t>乙法务</t>
        </is>
      </c>
      <c r="H46" s="8" t="inlineStr">
        <is>
          <t>待收集</t>
        </is>
      </c>
      <c r="I46" s="10" t="inlineStr"/>
      <c r="J46" s="8" t="inlineStr">
        <is>
          <t>未审阅</t>
        </is>
      </c>
      <c r="K46" s="9" t="inlineStr"/>
      <c r="L46" s="10" t="inlineStr"/>
      <c r="M46" s="8" t="inlineStr">
        <is>
          <t>核心组</t>
        </is>
      </c>
      <c r="N46" s="8" t="inlineStr">
        <is>
          <t>部分脱敏</t>
        </is>
      </c>
      <c r="O46" s="8" t="inlineStr"/>
      <c r="P46" s="9" t="inlineStr"/>
      <c r="Q46" s="9" t="inlineStr"/>
      <c r="R46" s="8" t="inlineStr"/>
    </row>
    <row r="47" ht="28" customHeight="1">
      <c r="A47" s="8" t="inlineStr">
        <is>
          <t>H44</t>
        </is>
      </c>
      <c r="B47" s="9" t="inlineStr">
        <is>
          <t>H 诉讼与争议</t>
        </is>
      </c>
      <c r="C47" s="8" t="inlineStr">
        <is>
          <t>B</t>
        </is>
      </c>
      <c r="D47" s="9" t="inlineStr">
        <is>
          <t>知识产权纠纷专项说明</t>
        </is>
      </c>
      <c r="E47" s="9" t="inlineStr">
        <is>
          <t>截至 2026-09</t>
        </is>
      </c>
      <c r="F47" s="9" t="inlineStr">
        <is>
          <t>乙方档案室</t>
        </is>
      </c>
      <c r="G47" s="9" t="inlineStr">
        <is>
          <t>乙法务</t>
        </is>
      </c>
      <c r="H47" s="8" t="inlineStr">
        <is>
          <t>待收集</t>
        </is>
      </c>
      <c r="I47" s="10" t="inlineStr"/>
      <c r="J47" s="8" t="inlineStr">
        <is>
          <t>未审阅</t>
        </is>
      </c>
      <c r="K47" s="9" t="inlineStr"/>
      <c r="L47" s="10" t="inlineStr"/>
      <c r="M47" s="8" t="inlineStr">
        <is>
          <t>仅顾问</t>
        </is>
      </c>
      <c r="N47" s="8" t="inlineStr">
        <is>
          <t>部分脱敏</t>
        </is>
      </c>
      <c r="O47" s="8" t="inlineStr"/>
      <c r="P47" s="9" t="inlineStr"/>
      <c r="Q47" s="9" t="inlineStr"/>
      <c r="R47" s="8" t="inlineStr"/>
    </row>
    <row r="48" ht="28" customHeight="1">
      <c r="A48" s="8" t="inlineStr">
        <is>
          <t>I45</t>
        </is>
      </c>
      <c r="B48" s="9" t="inlineStr">
        <is>
          <t>I 交割与登记</t>
        </is>
      </c>
      <c r="C48" s="8" t="inlineStr">
        <is>
          <t>A/B</t>
        </is>
      </c>
      <c r="D48" s="9" t="inlineStr">
        <is>
          <t>交割清单及条件核验</t>
        </is>
      </c>
      <c r="E48" s="9" t="inlineStr">
        <is>
          <t>2026-09-24</t>
        </is>
      </c>
      <c r="F48" s="9" t="inlineStr">
        <is>
          <t>双方档案室</t>
        </is>
      </c>
      <c r="G48" s="9" t="inlineStr">
        <is>
          <t>双方法务</t>
        </is>
      </c>
      <c r="H48" s="8" t="inlineStr">
        <is>
          <t>待收集</t>
        </is>
      </c>
      <c r="I48" s="10" t="inlineStr"/>
      <c r="J48" s="8" t="inlineStr">
        <is>
          <t>未审阅</t>
        </is>
      </c>
      <c r="K48" s="9" t="inlineStr"/>
      <c r="L48" s="10" t="inlineStr"/>
      <c r="M48" s="8" t="inlineStr">
        <is>
          <t>核心组</t>
        </is>
      </c>
      <c r="N48" s="8" t="inlineStr">
        <is>
          <t>部分脱敏</t>
        </is>
      </c>
      <c r="O48" s="8" t="inlineStr"/>
      <c r="P48" s="9" t="inlineStr"/>
      <c r="Q48" s="9" t="inlineStr"/>
      <c r="R48" s="8" t="inlineStr"/>
    </row>
    <row r="49" ht="28" customHeight="1">
      <c r="A49" s="8" t="inlineStr">
        <is>
          <t>I46</t>
        </is>
      </c>
      <c r="B49" s="9" t="inlineStr">
        <is>
          <t>I 交割与登记</t>
        </is>
      </c>
      <c r="C49" s="8" t="inlineStr">
        <is>
          <t>B</t>
        </is>
      </c>
      <c r="D49" s="9" t="inlineStr">
        <is>
          <t>付款凭证与银行回单</t>
        </is>
      </c>
      <c r="E49" s="9" t="inlineStr">
        <is>
          <t>2026-09-25</t>
        </is>
      </c>
      <c r="F49" s="9" t="inlineStr">
        <is>
          <t>乙方财务</t>
        </is>
      </c>
      <c r="G49" s="9" t="inlineStr">
        <is>
          <t>乙财务</t>
        </is>
      </c>
      <c r="H49" s="8" t="inlineStr">
        <is>
          <t>待收集</t>
        </is>
      </c>
      <c r="I49" s="10" t="inlineStr"/>
      <c r="J49" s="8" t="inlineStr">
        <is>
          <t>未审阅</t>
        </is>
      </c>
      <c r="K49" s="9" t="inlineStr"/>
      <c r="L49" s="10" t="inlineStr"/>
      <c r="M49" s="8" t="inlineStr">
        <is>
          <t>仅顾问</t>
        </is>
      </c>
      <c r="N49" s="8" t="inlineStr">
        <is>
          <t>部分脱敏</t>
        </is>
      </c>
      <c r="O49" s="8" t="inlineStr"/>
      <c r="P49" s="9" t="inlineStr">
        <is>
          <t>600 万元增资款</t>
        </is>
      </c>
      <c r="Q49" s="9" t="inlineStr"/>
      <c r="R49" s="8" t="inlineStr"/>
    </row>
    <row r="50" ht="28" customHeight="1">
      <c r="A50" s="8" t="inlineStr">
        <is>
          <t>I47</t>
        </is>
      </c>
      <c r="B50" s="9" t="inlineStr">
        <is>
          <t>I 交割与登记</t>
        </is>
      </c>
      <c r="C50" s="8" t="inlineStr">
        <is>
          <t>B</t>
        </is>
      </c>
      <c r="D50" s="9" t="inlineStr">
        <is>
          <t>股东名册、出资证明及章程更新</t>
        </is>
      </c>
      <c r="E50" s="9" t="inlineStr">
        <is>
          <t>2026-09-25</t>
        </is>
      </c>
      <c r="F50" s="9" t="inlineStr">
        <is>
          <t>乙方档案室</t>
        </is>
      </c>
      <c r="G50" s="9" t="inlineStr">
        <is>
          <t>乙董秘</t>
        </is>
      </c>
      <c r="H50" s="8" t="inlineStr">
        <is>
          <t>待收集</t>
        </is>
      </c>
      <c r="I50" s="10" t="inlineStr"/>
      <c r="J50" s="8" t="inlineStr">
        <is>
          <t>未审阅</t>
        </is>
      </c>
      <c r="K50" s="9" t="inlineStr"/>
      <c r="L50" s="10" t="inlineStr"/>
      <c r="M50" s="8" t="inlineStr">
        <is>
          <t>核心组</t>
        </is>
      </c>
      <c r="N50" s="8" t="inlineStr">
        <is>
          <t>部分脱敏</t>
        </is>
      </c>
      <c r="O50" s="8" t="inlineStr"/>
      <c r="P50" s="9" t="inlineStr"/>
      <c r="Q50" s="9" t="inlineStr"/>
      <c r="R50" s="8" t="inlineStr"/>
    </row>
    <row r="51" ht="28" customHeight="1">
      <c r="A51" s="8" t="inlineStr">
        <is>
          <t>I48</t>
        </is>
      </c>
      <c r="B51" s="9" t="inlineStr">
        <is>
          <t>I 交割与登记</t>
        </is>
      </c>
      <c r="C51" s="8" t="inlineStr">
        <is>
          <t>B</t>
        </is>
      </c>
      <c r="D51" s="9" t="inlineStr">
        <is>
          <t>工商变更登记/备案回执</t>
        </is>
      </c>
      <c r="E51" s="9" t="inlineStr">
        <is>
          <t>2026-10-16（计划）</t>
        </is>
      </c>
      <c r="F51" s="9" t="inlineStr">
        <is>
          <t>乙方档案室</t>
        </is>
      </c>
      <c r="G51" s="9" t="inlineStr">
        <is>
          <t>乙董秘</t>
        </is>
      </c>
      <c r="H51" s="8" t="inlineStr">
        <is>
          <t>待收集</t>
        </is>
      </c>
      <c r="I51" s="10" t="inlineStr"/>
      <c r="J51" s="8" t="inlineStr">
        <is>
          <t>未审阅</t>
        </is>
      </c>
      <c r="K51" s="9" t="inlineStr"/>
      <c r="L51" s="10" t="inlineStr"/>
      <c r="M51" s="8" t="inlineStr">
        <is>
          <t>核心组</t>
        </is>
      </c>
      <c r="N51" s="8" t="inlineStr">
        <is>
          <t>部分脱敏</t>
        </is>
      </c>
      <c r="O51" s="8" t="inlineStr"/>
      <c r="P51" s="9" t="inlineStr"/>
      <c r="Q51" s="9" t="inlineStr"/>
      <c r="R51" s="8" t="inlineStr"/>
    </row>
    <row r="52" ht="28" customHeight="1">
      <c r="A52" s="8" t="inlineStr">
        <is>
          <t>I49</t>
        </is>
      </c>
      <c r="B52" s="9" t="inlineStr">
        <is>
          <t>I 交割与登记</t>
        </is>
      </c>
      <c r="C52" s="8" t="inlineStr">
        <is>
          <t>B</t>
        </is>
      </c>
      <c r="D52" s="9" t="inlineStr">
        <is>
          <t>出资信息公示截图</t>
        </is>
      </c>
      <c r="E52" s="9" t="inlineStr">
        <is>
          <t>2026-10-23（计划）</t>
        </is>
      </c>
      <c r="F52" s="9" t="inlineStr">
        <is>
          <t>乙方档案室</t>
        </is>
      </c>
      <c r="G52" s="9" t="inlineStr">
        <is>
          <t>乙董秘</t>
        </is>
      </c>
      <c r="H52" s="8" t="inlineStr">
        <is>
          <t>待收集</t>
        </is>
      </c>
      <c r="I52" s="10" t="inlineStr"/>
      <c r="J52" s="8" t="inlineStr">
        <is>
          <t>未审阅</t>
        </is>
      </c>
      <c r="K52" s="9" t="inlineStr"/>
      <c r="L52" s="10" t="inlineStr"/>
      <c r="M52" s="8" t="inlineStr">
        <is>
          <t>核心组</t>
        </is>
      </c>
      <c r="N52" s="8" t="inlineStr">
        <is>
          <t>部分脱敏</t>
        </is>
      </c>
      <c r="O52" s="8" t="inlineStr"/>
      <c r="P52" s="9" t="inlineStr">
        <is>
          <t>20 个工作日内</t>
        </is>
      </c>
      <c r="Q52" s="9" t="inlineStr"/>
      <c r="R52" s="8" t="inlineStr"/>
    </row>
    <row r="53" ht="28" customHeight="1">
      <c r="A53" s="8" t="inlineStr">
        <is>
          <t>I50</t>
        </is>
      </c>
      <c r="B53" s="9" t="inlineStr">
        <is>
          <t>I 交割与登记</t>
        </is>
      </c>
      <c r="C53" s="8" t="inlineStr">
        <is>
          <t>A/B</t>
        </is>
      </c>
      <c r="D53" s="9" t="inlineStr">
        <is>
          <t>交割后事项台账</t>
        </is>
      </c>
      <c r="E53" s="9" t="inlineStr">
        <is>
          <t>2026-09-25 起</t>
        </is>
      </c>
      <c r="F53" s="9" t="inlineStr">
        <is>
          <t>双方档案室</t>
        </is>
      </c>
      <c r="G53" s="9" t="inlineStr">
        <is>
          <t>双方法务</t>
        </is>
      </c>
      <c r="H53" s="8" t="inlineStr">
        <is>
          <t>待收集</t>
        </is>
      </c>
      <c r="I53" s="10" t="inlineStr"/>
      <c r="J53" s="8" t="inlineStr">
        <is>
          <t>未审阅</t>
        </is>
      </c>
      <c r="K53" s="9" t="inlineStr"/>
      <c r="L53" s="10" t="inlineStr"/>
      <c r="M53" s="8" t="inlineStr">
        <is>
          <t>核心组</t>
        </is>
      </c>
      <c r="N53" s="8" t="inlineStr">
        <is>
          <t>部分脱敏</t>
        </is>
      </c>
      <c r="O53" s="8" t="inlineStr"/>
      <c r="P53" s="9" t="inlineStr"/>
      <c r="Q53" s="9" t="inlineStr"/>
      <c r="R53" s="8" t="inlineStr"/>
    </row>
  </sheetData>
  <autoFilter ref="A3:R53"/>
  <mergeCells count="2">
    <mergeCell ref="A2:R2"/>
    <mergeCell ref="A1:R1"/>
  </mergeCells>
  <conditionalFormatting sqref="A4:R500">
    <cfRule type="expression" priority="1" dxfId="0" stopIfTrue="0">
      <formula>AND($H4="不适用",OR($Q4="",$R4=""))</formula>
    </cfRule>
    <cfRule type="expression" priority="2" dxfId="1" stopIfTrue="0">
      <formula>AND($H4="已收集",$I4="")</formula>
    </cfRule>
    <cfRule type="expression" priority="3" dxfId="1" stopIfTrue="0">
      <formula>AND($J4="已审阅",OR($K4="",$L4=""))</formula>
    </cfRule>
  </conditionalFormatting>
  <dataValidations count="5">
    <dataValidation sqref="H4:H500" showDropDown="0" showInputMessage="0" showErrorMessage="0" allowBlank="1" errorTitle="收集状态" error="请选择：待收集 / 已收集 / 不适用" type="list">
      <formula1>"待收集,已收集,不适用"</formula1>
    </dataValidation>
    <dataValidation sqref="J4:J500" showDropDown="0" showInputMessage="0" showErrorMessage="0" allowBlank="1" errorTitle="审阅状态" error="请选择：未审阅 / 审阅中 / 已审阅 / 待补充" type="list">
      <formula1>"未审阅,审阅中,已审阅,待补充"</formula1>
    </dataValidation>
    <dataValidation sqref="C4:C500" showDropDown="0" showInputMessage="0" showErrorMessage="0" allowBlank="1" type="list">
      <formula1>"A,B,A/B"</formula1>
    </dataValidation>
    <dataValidation sqref="M4:M500" showDropDown="0" showInputMessage="0" showErrorMessage="0" allowBlank="1" type="list">
      <formula1>"全员,核心组,仅顾问,受限"</formula1>
    </dataValidation>
    <dataValidation sqref="N4:N500" showDropDown="0" showInputMessage="0" showErrorMessage="0" allowBlank="1" type="list">
      <formula1>"未脱敏,部分脱敏,已脱敏,不适用"</formula1>
    </dataValidation>
  </dataValidations>
  <printOptions horizontalCentered="1"/>
  <pageMargins left="0.3" right="0.3" top="0.5" bottom="0.5" header="0.2" footer="0.2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55A11"/>
    <outlinePr summaryBelow="1" summaryRight="1"/>
    <pageSetUpPr fitToPage="1"/>
  </sheetPr>
  <dimension ref="A1:M11"/>
  <sheetViews>
    <sheetView showGridLines="0" zoomScale="85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7" customWidth="1" min="2" max="2"/>
    <col width="10" customWidth="1" min="3" max="3"/>
    <col width="38" customWidth="1" min="4" max="4"/>
    <col width="8" customWidth="1" min="5" max="5"/>
    <col width="34" customWidth="1" min="6" max="6"/>
    <col width="10" customWidth="1" min="7" max="7"/>
    <col width="11" customWidth="1" min="8" max="8"/>
    <col width="9" customWidth="1" min="9" max="9"/>
    <col width="26" customWidth="1" min="10" max="10"/>
    <col width="9" customWidth="1" min="11" max="11"/>
    <col width="11" customWidth="1" min="12" max="12"/>
    <col width="22" customWidth="1" min="13" max="13"/>
  </cols>
  <sheetData>
    <row r="1" ht="30" customHeight="1">
      <c r="A1" s="1" t="inlineStr">
        <is>
          <t>问题整改台账</t>
        </is>
      </c>
    </row>
    <row r="2" ht="24" customHeight="1">
      <c r="A2" s="2" t="inlineStr">
        <is>
          <t>问题编号与索引页 O 列对应；状态“已关闭”必须有复核人和关闭证据</t>
        </is>
      </c>
    </row>
    <row r="3" ht="32" customHeight="1">
      <c r="A3" s="7" t="inlineStr">
        <is>
          <t>问题编号</t>
        </is>
      </c>
      <c r="B3" s="7" t="inlineStr">
        <is>
          <t>主体代码</t>
        </is>
      </c>
      <c r="C3" s="7" t="inlineStr">
        <is>
          <t>关联文件编号</t>
        </is>
      </c>
      <c r="D3" s="7" t="inlineStr">
        <is>
          <t>问题描述</t>
        </is>
      </c>
      <c r="E3" s="7" t="inlineStr">
        <is>
          <t>风险等级</t>
        </is>
      </c>
      <c r="F3" s="7" t="inlineStr">
        <is>
          <t>整改动作</t>
        </is>
      </c>
      <c r="G3" s="7" t="inlineStr">
        <is>
          <t>责任人</t>
        </is>
      </c>
      <c r="H3" s="7" t="inlineStr">
        <is>
          <t>期限</t>
        </is>
      </c>
      <c r="I3" s="7" t="inlineStr">
        <is>
          <t>状态</t>
        </is>
      </c>
      <c r="J3" s="7" t="inlineStr">
        <is>
          <t>关闭证据</t>
        </is>
      </c>
      <c r="K3" s="7" t="inlineStr">
        <is>
          <t>复核人</t>
        </is>
      </c>
      <c r="L3" s="7" t="inlineStr">
        <is>
          <t>复核日期</t>
        </is>
      </c>
      <c r="M3" s="7" t="inlineStr">
        <is>
          <t>备注</t>
        </is>
      </c>
    </row>
    <row r="4" ht="38" customHeight="1">
      <c r="A4" s="11" t="inlineStr">
        <is>
          <t>P-001</t>
        </is>
      </c>
      <c r="B4" s="11" t="inlineStr">
        <is>
          <t>A</t>
        </is>
      </c>
      <c r="C4" s="11" t="inlineStr">
        <is>
          <t>D27</t>
        </is>
      </c>
      <c r="D4" s="9" t="inlineStr">
        <is>
          <t>甲最大客户合同要求向第三方共享数据前取得客户书面同意；截至 2026-09-24 未取得。</t>
        </is>
      </c>
      <c r="E4" s="11" t="inlineStr">
        <is>
          <t>高</t>
        </is>
      </c>
      <c r="F4" s="9" t="inlineStr">
        <is>
          <t>修改许可合同附件一，排除该客户数据；甲董事会/岚序书面确认；乙书面接受。不得以“豁免”替代客户同意。</t>
        </is>
      </c>
      <c r="G4" s="11" t="inlineStr">
        <is>
          <t>甲法务 陆岑</t>
        </is>
      </c>
      <c r="H4" s="12" t="inlineStr">
        <is>
          <t>2026-09-24</t>
        </is>
      </c>
      <c r="I4" s="11" t="inlineStr">
        <is>
          <t>已关闭</t>
        </is>
      </c>
      <c r="J4" s="9" t="inlineStr">
        <is>
          <t>D27 客户同意/数据范围排除确认；A-CONSENT-02</t>
        </is>
      </c>
      <c r="K4" s="11" t="inlineStr">
        <is>
          <t>乙法务 邵棠</t>
        </is>
      </c>
      <c r="L4" s="12" t="inlineStr">
        <is>
          <t>2026-09-24</t>
        </is>
      </c>
      <c r="M4" s="9" t="inlineStr">
        <is>
          <t>交割条件已满足（切割后）</t>
        </is>
      </c>
    </row>
    <row r="5" ht="38" customHeight="1">
      <c r="A5" s="11" t="inlineStr">
        <is>
          <t>P-002</t>
        </is>
      </c>
      <c r="B5" s="11" t="inlineStr">
        <is>
          <t>B</t>
        </is>
      </c>
      <c r="C5" s="11" t="inlineStr">
        <is>
          <t>B16</t>
        </is>
      </c>
      <c r="D5" s="9" t="inlineStr">
        <is>
          <t>三名原股东优先认缴权放弃函仅收到扫描件，原件待补。</t>
        </is>
      </c>
      <c r="E5" s="11" t="inlineStr">
        <is>
          <t>中</t>
        </is>
      </c>
      <c r="F5" s="9" t="inlineStr">
        <is>
          <t>2026-09-21 股东会前收齐原件；无法收齐的，由股东本人视频/邮件确认并补寄。</t>
        </is>
      </c>
      <c r="G5" s="11" t="inlineStr">
        <is>
          <t>乙董秘 罗青</t>
        </is>
      </c>
      <c r="H5" s="12" t="inlineStr">
        <is>
          <t>2026-09-21</t>
        </is>
      </c>
      <c r="I5" s="11" t="inlineStr">
        <is>
          <t>已关闭</t>
        </is>
      </c>
      <c r="J5" s="9" t="inlineStr">
        <is>
          <t>B16 三份原件；签收记录</t>
        </is>
      </c>
      <c r="K5" s="11" t="inlineStr">
        <is>
          <t>乙法务 邵棠</t>
        </is>
      </c>
      <c r="L5" s="12" t="inlineStr">
        <is>
          <t>2026-09-21</t>
        </is>
      </c>
      <c r="M5" s="9" t="inlineStr"/>
    </row>
    <row r="6" ht="38" customHeight="1">
      <c r="A6" s="11" t="inlineStr">
        <is>
          <t>P-003</t>
        </is>
      </c>
      <c r="B6" s="11" t="inlineStr">
        <is>
          <t>B</t>
        </is>
      </c>
      <c r="C6" s="11" t="inlineStr">
        <is>
          <t>B12</t>
        </is>
      </c>
      <c r="D6" s="9" t="inlineStr">
        <is>
          <t>沈岚在 2026-09-01 董事会仅为观察员，不能投票；会议记录需注明。</t>
        </is>
      </c>
      <c r="E6" s="11" t="inlineStr">
        <is>
          <t>中</t>
        </is>
      </c>
      <c r="F6" s="9" t="inlineStr">
        <is>
          <t>更正会议记录；剔除其表决；2026-09-25 任职生效后再参加首次董事会。</t>
        </is>
      </c>
      <c r="G6" s="11" t="inlineStr">
        <is>
          <t>乙董秘 罗青</t>
        </is>
      </c>
      <c r="H6" s="12" t="inlineStr">
        <is>
          <t>2026-09-25</t>
        </is>
      </c>
      <c r="I6" s="11" t="inlineStr">
        <is>
          <t>已关闭</t>
        </is>
      </c>
      <c r="J6" s="9" t="inlineStr">
        <is>
          <t>B-BM-2026-01 更正页；B-BM-2026-02 签到</t>
        </is>
      </c>
      <c r="K6" s="11" t="inlineStr">
        <is>
          <t>乙法务 邵棠</t>
        </is>
      </c>
      <c r="L6" s="12" t="inlineStr">
        <is>
          <t>2026-09-25</t>
        </is>
      </c>
      <c r="M6" s="9" t="inlineStr"/>
    </row>
    <row r="7" ht="38" customHeight="1">
      <c r="A7" s="11" t="inlineStr">
        <is>
          <t>P-004</t>
        </is>
      </c>
      <c r="B7" s="11" t="inlineStr">
        <is>
          <t>A</t>
        </is>
      </c>
      <c r="C7" s="11" t="inlineStr">
        <is>
          <t>A05</t>
        </is>
      </c>
      <c r="D7" s="9" t="inlineStr">
        <is>
          <t>甲章程未写岚序对关联交易的同意权，SHA 第 7.2 条有约定。</t>
        </is>
      </c>
      <c r="E7" s="11" t="inlineStr">
        <is>
          <t>中</t>
        </is>
      </c>
      <c r="F7" s="9" t="inlineStr">
        <is>
          <t>2026-09-21 取得岚序书面同意；下一次章程修订写入；本次交割前复核。</t>
        </is>
      </c>
      <c r="G7" s="11" t="inlineStr">
        <is>
          <t>甲法务 陆岑</t>
        </is>
      </c>
      <c r="H7" s="12" t="inlineStr">
        <is>
          <t>2026-09-21</t>
        </is>
      </c>
      <c r="I7" s="11" t="inlineStr">
        <is>
          <t>已关闭</t>
        </is>
      </c>
      <c r="J7" s="9" t="inlineStr">
        <is>
          <t>A-CONSENT-01；章程修订对照表</t>
        </is>
      </c>
      <c r="K7" s="11" t="inlineStr">
        <is>
          <t>甲董秘 许禾</t>
        </is>
      </c>
      <c r="L7" s="12" t="inlineStr">
        <is>
          <t>2026-09-21</t>
        </is>
      </c>
      <c r="M7" s="9" t="inlineStr">
        <is>
          <t>可并存但需补程序</t>
        </is>
      </c>
    </row>
    <row r="8" ht="38" customHeight="1">
      <c r="A8" s="11" t="inlineStr">
        <is>
          <t>P-005</t>
        </is>
      </c>
      <c r="B8" s="11" t="inlineStr">
        <is>
          <t>B</t>
        </is>
      </c>
      <c r="C8" s="11" t="inlineStr">
        <is>
          <t>I47</t>
        </is>
      </c>
      <c r="D8" s="9" t="inlineStr">
        <is>
          <t>股东名册、出资证明与章程记载的 25 万元新增注册资本需与 600 万元付款回单核对。</t>
        </is>
      </c>
      <c r="E8" s="11" t="inlineStr">
        <is>
          <t>高</t>
        </is>
      </c>
      <c r="F8" s="9" t="inlineStr">
        <is>
          <t>2026-09-25 交割时逐项核对；财务、董秘、法务三方签字。</t>
        </is>
      </c>
      <c r="G8" s="11" t="inlineStr">
        <is>
          <t>乙财务 闻启</t>
        </is>
      </c>
      <c r="H8" s="12" t="inlineStr">
        <is>
          <t>2026-09-25</t>
        </is>
      </c>
      <c r="I8" s="11" t="inlineStr">
        <is>
          <t>整改中</t>
        </is>
      </c>
      <c r="J8" s="9" t="inlineStr">
        <is>
          <t>待补：股东名册、出资证明、付款回单三方核对表</t>
        </is>
      </c>
      <c r="K8" s="11" t="inlineStr">
        <is>
          <t>乙法务 邵棠</t>
        </is>
      </c>
      <c r="L8" s="12" t="inlineStr"/>
      <c r="M8" s="9" t="inlineStr">
        <is>
          <t>金额勾稽：600=25+575</t>
        </is>
      </c>
    </row>
    <row r="9" ht="38" customHeight="1">
      <c r="A9" s="11" t="inlineStr">
        <is>
          <t>P-006</t>
        </is>
      </c>
      <c r="B9" s="11" t="inlineStr">
        <is>
          <t>A</t>
        </is>
      </c>
      <c r="C9" s="11" t="inlineStr">
        <is>
          <t>D26</t>
        </is>
      </c>
      <c r="D9" s="9" t="inlineStr">
        <is>
          <t>许可合同附件一的数据清单未标注版本号，存在超范围提供风险。</t>
        </is>
      </c>
      <c r="E9" s="11" t="inlineStr">
        <is>
          <t>中</t>
        </is>
      </c>
      <c r="F9" s="9" t="inlineStr">
        <is>
          <t>附件一加版本号/日期；每次变更走书面变更；交付时留痕。</t>
        </is>
      </c>
      <c r="G9" s="11" t="inlineStr">
        <is>
          <t>甲法务 陆岑</t>
        </is>
      </c>
      <c r="H9" s="12" t="inlineStr">
        <is>
          <t>2026-09-22</t>
        </is>
      </c>
      <c r="I9" s="11" t="inlineStr">
        <is>
          <t>已关闭</t>
        </is>
      </c>
      <c r="J9" s="9" t="inlineStr">
        <is>
          <t>D26 附件一 v1.0；交付清单</t>
        </is>
      </c>
      <c r="K9" s="11" t="inlineStr">
        <is>
          <t>乙法务 邵棠</t>
        </is>
      </c>
      <c r="L9" s="12" t="inlineStr">
        <is>
          <t>2026-09-22</t>
        </is>
      </c>
      <c r="M9" s="9" t="inlineStr"/>
    </row>
    <row r="10" ht="38" customHeight="1">
      <c r="A10" s="11" t="inlineStr">
        <is>
          <t>P-007</t>
        </is>
      </c>
      <c r="B10" s="11" t="inlineStr">
        <is>
          <t>B</t>
        </is>
      </c>
      <c r="C10" s="11" t="inlineStr">
        <is>
          <t>B14</t>
        </is>
      </c>
      <c r="D10" s="9" t="inlineStr">
        <is>
          <t>2026-09-01 股东会通知的送达回执缺少砾原（委派代表顾惟）签收时间。</t>
        </is>
      </c>
      <c r="E10" s="11" t="inlineStr">
        <is>
          <t>高</t>
        </is>
      </c>
      <c r="F10" s="9" t="inlineStr">
        <is>
          <t>补取签收/邮件送达记录；无法补齐的，重新通知并保留证据。</t>
        </is>
      </c>
      <c r="G10" s="11" t="inlineStr">
        <is>
          <t>乙董秘 罗青</t>
        </is>
      </c>
      <c r="H10" s="12" t="inlineStr">
        <is>
          <t>2026-09-01</t>
        </is>
      </c>
      <c r="I10" s="11" t="inlineStr">
        <is>
          <t>已关闭</t>
        </is>
      </c>
      <c r="J10" s="9" t="inlineStr">
        <is>
          <t>B14 送达回执补签；邮件记录</t>
        </is>
      </c>
      <c r="K10" s="11" t="inlineStr">
        <is>
          <t>乙法务 邵棠</t>
        </is>
      </c>
      <c r="L10" s="12" t="inlineStr">
        <is>
          <t>2026-09-02</t>
        </is>
      </c>
      <c r="M10" s="9" t="inlineStr">
        <is>
          <t>已补正，未影响会议</t>
        </is>
      </c>
    </row>
    <row r="11" ht="38" customHeight="1">
      <c r="A11" s="11" t="inlineStr">
        <is>
          <t>P-008</t>
        </is>
      </c>
      <c r="B11" s="11" t="inlineStr">
        <is>
          <t>A/B</t>
        </is>
      </c>
      <c r="C11" s="11" t="inlineStr">
        <is>
          <t>I45</t>
        </is>
      </c>
      <c r="D11" s="9" t="inlineStr">
        <is>
          <t>交割条件核验表未区分“不可豁免的第三方同意”和“可豁免的商业条件”。</t>
        </is>
      </c>
      <c r="E11" s="11" t="inlineStr">
        <is>
          <t>中</t>
        </is>
      </c>
      <c r="F11" s="9" t="inlineStr">
        <is>
          <t>按交割清单“是否可豁免/豁免批准人”重填；客户同意列为不可豁免；D&amp;O 保险列为可豁免。</t>
        </is>
      </c>
      <c r="G11" s="11" t="inlineStr">
        <is>
          <t>双方法务</t>
        </is>
      </c>
      <c r="H11" s="12" t="inlineStr">
        <is>
          <t>2026-09-24</t>
        </is>
      </c>
      <c r="I11" s="11" t="inlineStr">
        <is>
          <t>已关闭</t>
        </is>
      </c>
      <c r="J11" s="9" t="inlineStr">
        <is>
          <t>I45 修订版；青禾豁免函</t>
        </is>
      </c>
      <c r="K11" s="11" t="inlineStr">
        <is>
          <t>青禾投资经理 沈岚</t>
        </is>
      </c>
      <c r="L11" s="12" t="inlineStr">
        <is>
          <t>2026-09-24</t>
        </is>
      </c>
      <c r="M11" s="9" t="inlineStr"/>
    </row>
  </sheetData>
  <mergeCells count="2">
    <mergeCell ref="A2:M2"/>
    <mergeCell ref="A1:M1"/>
  </mergeCells>
  <conditionalFormatting sqref="A4:M500">
    <cfRule type="expression" priority="1" dxfId="0" stopIfTrue="0">
      <formula>AND($I4="已关闭",OR($J4="",$K4=""))</formula>
    </cfRule>
    <cfRule type="expression" priority="2" dxfId="0" stopIfTrue="0">
      <formula>$I4="已升级"</formula>
    </cfRule>
    <cfRule type="expression" priority="3" dxfId="1" stopIfTrue="0">
      <formula>$I4="整改中"</formula>
    </cfRule>
  </conditionalFormatting>
  <dataValidations count="3">
    <dataValidation sqref="E4:E500" showDropDown="0" showInputMessage="0" showErrorMessage="0" allowBlank="1" type="list">
      <formula1>"高,中,低"</formula1>
    </dataValidation>
    <dataValidation sqref="I4:I500" showDropDown="0" showInputMessage="0" showErrorMessage="0" allowBlank="1" type="list">
      <formula1>"待整改,整改中,已关闭,已升级"</formula1>
    </dataValidation>
    <dataValidation sqref="B4:B500" showDropDown="0" showInputMessage="0" showErrorMessage="0" allowBlank="1" type="list">
      <formula1>"A,B,A/B"</formula1>
    </dataValidation>
  </dataValidations>
  <printOptions horizontalCentered="1"/>
  <pageMargins left="0.3" right="0.3" top="0.5" bottom="0.5" header="0.2" footer="0.2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I32"/>
  <sheetViews>
    <sheetView showGridLines="0" zoomScale="85"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8" customWidth="1" min="9" max="9"/>
  </cols>
  <sheetData>
    <row r="1" ht="30" customHeight="1">
      <c r="A1" s="1" t="inlineStr">
        <is>
          <t>收集/审阅进度</t>
        </is>
      </c>
    </row>
    <row r="2" ht="24" customHeight="1">
      <c r="A2" s="2" t="inlineStr">
        <is>
          <t>仅统计“索引”页；空白模板默认未收集；虚构示例页不计入。收集≠审阅，审阅≠问题关闭；百分比不作为法律审阅通过结论</t>
        </is>
      </c>
    </row>
    <row r="3">
      <c r="A3" s="13" t="inlineStr">
        <is>
          <t>数据日期</t>
        </is>
      </c>
      <c r="B3" s="14" t="inlineStr">
        <is>
          <t>2026-10-29</t>
        </is>
      </c>
      <c r="D3" s="13" t="inlineStr">
        <is>
          <t>主体范围</t>
        </is>
      </c>
      <c r="E3" s="14" t="inlineStr">
        <is>
          <t>A / B</t>
        </is>
      </c>
    </row>
    <row r="4">
      <c r="A4" s="15" t="inlineStr">
        <is>
          <t>按类别</t>
        </is>
      </c>
    </row>
    <row r="5" ht="34" customHeight="1">
      <c r="A5" s="7" t="inlineStr">
        <is>
          <t>类别</t>
        </is>
      </c>
      <c r="B5" s="7" t="inlineStr">
        <is>
          <t>总数</t>
        </is>
      </c>
      <c r="C5" s="7" t="inlineStr">
        <is>
          <t>已收集</t>
        </is>
      </c>
      <c r="D5" s="7" t="inlineStr">
        <is>
          <t>收集率</t>
        </is>
      </c>
      <c r="E5" s="7" t="inlineStr">
        <is>
          <t>不适用</t>
        </is>
      </c>
      <c r="F5" s="7" t="inlineStr">
        <is>
          <t>已审阅</t>
        </is>
      </c>
      <c r="G5" s="7" t="inlineStr">
        <is>
          <t>审阅率</t>
        </is>
      </c>
      <c r="H5" s="7" t="inlineStr">
        <is>
          <t>未关闭问题（按主体，另表）</t>
        </is>
      </c>
      <c r="I5" s="7" t="inlineStr">
        <is>
          <t>说明</t>
        </is>
      </c>
    </row>
    <row r="6" ht="24" customHeight="1">
      <c r="A6" s="16" t="inlineStr">
        <is>
          <t>A 公司基本</t>
        </is>
      </c>
      <c r="B6" s="17">
        <f>COUNTIF(索引!$B:$B,$A6)</f>
        <v/>
      </c>
      <c r="C6" s="17">
        <f>COUNTIFS(索引!$B:$B,$A6,索引!$H:$H,"已收集")</f>
        <v/>
      </c>
      <c r="D6" s="18">
        <f>IF(($B6-$E6)=0,"",$C6/($B6-$E6))</f>
        <v/>
      </c>
      <c r="E6" s="17">
        <f>COUNTIFS(索引!$B:$B,$A6,索引!$H:$H,"不适用")</f>
        <v/>
      </c>
      <c r="F6" s="17">
        <f>COUNTIFS(索引!$B:$B,$A6,索引!$J:$J,"已审阅")</f>
        <v/>
      </c>
      <c r="G6" s="18">
        <f>IF(($B6-$E6)=0,"",$F6/($B6-$E6))</f>
        <v/>
      </c>
      <c r="H6" s="17" t="inlineStr">
        <is>
          <t>—</t>
        </is>
      </c>
      <c r="I6" s="19" t="inlineStr">
        <is>
          <t>收集/审阅分开；不适用须有理由/确认人</t>
        </is>
      </c>
    </row>
    <row r="7" ht="24" customHeight="1">
      <c r="A7" s="16" t="inlineStr">
        <is>
          <t>B 股权与治理</t>
        </is>
      </c>
      <c r="B7" s="17">
        <f>COUNTIF(索引!$B:$B,$A7)</f>
        <v/>
      </c>
      <c r="C7" s="17">
        <f>COUNTIFS(索引!$B:$B,$A7,索引!$H:$H,"已收集")</f>
        <v/>
      </c>
      <c r="D7" s="18">
        <f>IF(($B7-$E7)=0,"",$C7/($B7-$E7))</f>
        <v/>
      </c>
      <c r="E7" s="17">
        <f>COUNTIFS(索引!$B:$B,$A7,索引!$H:$H,"不适用")</f>
        <v/>
      </c>
      <c r="F7" s="17">
        <f>COUNTIFS(索引!$B:$B,$A7,索引!$J:$J,"已审阅")</f>
        <v/>
      </c>
      <c r="G7" s="18">
        <f>IF(($B7-$E7)=0,"",$F7/($B7-$E7))</f>
        <v/>
      </c>
      <c r="H7" s="17" t="inlineStr">
        <is>
          <t>—</t>
        </is>
      </c>
      <c r="I7" s="19" t="inlineStr">
        <is>
          <t>收集/审阅分开；不适用须有理由/确认人</t>
        </is>
      </c>
    </row>
    <row r="8" ht="24" customHeight="1">
      <c r="A8" s="16" t="inlineStr">
        <is>
          <t>C 财务税务</t>
        </is>
      </c>
      <c r="B8" s="17">
        <f>COUNTIF(索引!$B:$B,$A8)</f>
        <v/>
      </c>
      <c r="C8" s="17">
        <f>COUNTIFS(索引!$B:$B,$A8,索引!$H:$H,"已收集")</f>
        <v/>
      </c>
      <c r="D8" s="18">
        <f>IF(($B8-$E8)=0,"",$C8/($B8-$E8))</f>
        <v/>
      </c>
      <c r="E8" s="17">
        <f>COUNTIFS(索引!$B:$B,$A8,索引!$H:$H,"不适用")</f>
        <v/>
      </c>
      <c r="F8" s="17">
        <f>COUNTIFS(索引!$B:$B,$A8,索引!$J:$J,"已审阅")</f>
        <v/>
      </c>
      <c r="G8" s="18">
        <f>IF(($B8-$E8)=0,"",$F8/($B8-$E8))</f>
        <v/>
      </c>
      <c r="H8" s="17" t="inlineStr">
        <is>
          <t>—</t>
        </is>
      </c>
      <c r="I8" s="19" t="inlineStr">
        <is>
          <t>收集/审阅分开；不适用须有理由/确认人</t>
        </is>
      </c>
    </row>
    <row r="9" ht="24" customHeight="1">
      <c r="A9" s="16" t="inlineStr">
        <is>
          <t>D 业务与合同</t>
        </is>
      </c>
      <c r="B9" s="17">
        <f>COUNTIF(索引!$B:$B,$A9)</f>
        <v/>
      </c>
      <c r="C9" s="17">
        <f>COUNTIFS(索引!$B:$B,$A9,索引!$H:$H,"已收集")</f>
        <v/>
      </c>
      <c r="D9" s="18">
        <f>IF(($B9-$E9)=0,"",$C9/($B9-$E9))</f>
        <v/>
      </c>
      <c r="E9" s="17">
        <f>COUNTIFS(索引!$B:$B,$A9,索引!$H:$H,"不适用")</f>
        <v/>
      </c>
      <c r="F9" s="17">
        <f>COUNTIFS(索引!$B:$B,$A9,索引!$J:$J,"已审阅")</f>
        <v/>
      </c>
      <c r="G9" s="18">
        <f>IF(($B9-$E9)=0,"",$F9/($B9-$E9))</f>
        <v/>
      </c>
      <c r="H9" s="17" t="inlineStr">
        <is>
          <t>—</t>
        </is>
      </c>
      <c r="I9" s="19" t="inlineStr">
        <is>
          <t>收集/审阅分开；不适用须有理由/确认人</t>
        </is>
      </c>
    </row>
    <row r="10" ht="24" customHeight="1">
      <c r="A10" s="16" t="inlineStr">
        <is>
          <t>E 知识产权</t>
        </is>
      </c>
      <c r="B10" s="17">
        <f>COUNTIF(索引!$B:$B,$A10)</f>
        <v/>
      </c>
      <c r="C10" s="17">
        <f>COUNTIFS(索引!$B:$B,$A10,索引!$H:$H,"已收集")</f>
        <v/>
      </c>
      <c r="D10" s="18">
        <f>IF(($B10-$E10)=0,"",$C10/($B10-$E10))</f>
        <v/>
      </c>
      <c r="E10" s="17">
        <f>COUNTIFS(索引!$B:$B,$A10,索引!$H:$H,"不适用")</f>
        <v/>
      </c>
      <c r="F10" s="17">
        <f>COUNTIFS(索引!$B:$B,$A10,索引!$J:$J,"已审阅")</f>
        <v/>
      </c>
      <c r="G10" s="18">
        <f>IF(($B10-$E10)=0,"",$F10/($B10-$E10))</f>
        <v/>
      </c>
      <c r="H10" s="17" t="inlineStr">
        <is>
          <t>—</t>
        </is>
      </c>
      <c r="I10" s="19" t="inlineStr">
        <is>
          <t>收集/审阅分开；不适用须有理由/确认人</t>
        </is>
      </c>
    </row>
    <row r="11" ht="24" customHeight="1">
      <c r="A11" s="16" t="inlineStr">
        <is>
          <t>F 人员与劳动</t>
        </is>
      </c>
      <c r="B11" s="17">
        <f>COUNTIF(索引!$B:$B,$A11)</f>
        <v/>
      </c>
      <c r="C11" s="17">
        <f>COUNTIFS(索引!$B:$B,$A11,索引!$H:$H,"已收集")</f>
        <v/>
      </c>
      <c r="D11" s="18">
        <f>IF(($B11-$E11)=0,"",$C11/($B11-$E11))</f>
        <v/>
      </c>
      <c r="E11" s="17">
        <f>COUNTIFS(索引!$B:$B,$A11,索引!$H:$H,"不适用")</f>
        <v/>
      </c>
      <c r="F11" s="17">
        <f>COUNTIFS(索引!$B:$B,$A11,索引!$J:$J,"已审阅")</f>
        <v/>
      </c>
      <c r="G11" s="18">
        <f>IF(($B11-$E11)=0,"",$F11/($B11-$E11))</f>
        <v/>
      </c>
      <c r="H11" s="17" t="inlineStr">
        <is>
          <t>—</t>
        </is>
      </c>
      <c r="I11" s="19" t="inlineStr">
        <is>
          <t>收集/审阅分开；不适用须有理由/确认人</t>
        </is>
      </c>
    </row>
    <row r="12" ht="24" customHeight="1">
      <c r="A12" s="16" t="inlineStr">
        <is>
          <t>G 合规与资质</t>
        </is>
      </c>
      <c r="B12" s="17">
        <f>COUNTIF(索引!$B:$B,$A12)</f>
        <v/>
      </c>
      <c r="C12" s="17">
        <f>COUNTIFS(索引!$B:$B,$A12,索引!$H:$H,"已收集")</f>
        <v/>
      </c>
      <c r="D12" s="18">
        <f>IF(($B12-$E12)=0,"",$C12/($B12-$E12))</f>
        <v/>
      </c>
      <c r="E12" s="17">
        <f>COUNTIFS(索引!$B:$B,$A12,索引!$H:$H,"不适用")</f>
        <v/>
      </c>
      <c r="F12" s="17">
        <f>COUNTIFS(索引!$B:$B,$A12,索引!$J:$J,"已审阅")</f>
        <v/>
      </c>
      <c r="G12" s="18">
        <f>IF(($B12-$E12)=0,"",$F12/($B12-$E12))</f>
        <v/>
      </c>
      <c r="H12" s="17" t="inlineStr">
        <is>
          <t>—</t>
        </is>
      </c>
      <c r="I12" s="19" t="inlineStr">
        <is>
          <t>收集/审阅分开；不适用须有理由/确认人</t>
        </is>
      </c>
    </row>
    <row r="13" ht="24" customHeight="1">
      <c r="A13" s="16" t="inlineStr">
        <is>
          <t>H 诉讼与争议</t>
        </is>
      </c>
      <c r="B13" s="17">
        <f>COUNTIF(索引!$B:$B,$A13)</f>
        <v/>
      </c>
      <c r="C13" s="17">
        <f>COUNTIFS(索引!$B:$B,$A13,索引!$H:$H,"已收集")</f>
        <v/>
      </c>
      <c r="D13" s="18">
        <f>IF(($B13-$E13)=0,"",$C13/($B13-$E13))</f>
        <v/>
      </c>
      <c r="E13" s="17">
        <f>COUNTIFS(索引!$B:$B,$A13,索引!$H:$H,"不适用")</f>
        <v/>
      </c>
      <c r="F13" s="17">
        <f>COUNTIFS(索引!$B:$B,$A13,索引!$J:$J,"已审阅")</f>
        <v/>
      </c>
      <c r="G13" s="18">
        <f>IF(($B13-$E13)=0,"",$F13/($B13-$E13))</f>
        <v/>
      </c>
      <c r="H13" s="17" t="inlineStr">
        <is>
          <t>—</t>
        </is>
      </c>
      <c r="I13" s="19" t="inlineStr">
        <is>
          <t>收集/审阅分开；不适用须有理由/确认人</t>
        </is>
      </c>
    </row>
    <row r="14" ht="24" customHeight="1">
      <c r="A14" s="16" t="inlineStr">
        <is>
          <t>I 交割与登记</t>
        </is>
      </c>
      <c r="B14" s="17">
        <f>COUNTIF(索引!$B:$B,$A14)</f>
        <v/>
      </c>
      <c r="C14" s="17">
        <f>COUNTIFS(索引!$B:$B,$A14,索引!$H:$H,"已收集")</f>
        <v/>
      </c>
      <c r="D14" s="18">
        <f>IF(($B14-$E14)=0,"",$C14/($B14-$E14))</f>
        <v/>
      </c>
      <c r="E14" s="17">
        <f>COUNTIFS(索引!$B:$B,$A14,索引!$H:$H,"不适用")</f>
        <v/>
      </c>
      <c r="F14" s="17">
        <f>COUNTIFS(索引!$B:$B,$A14,索引!$J:$J,"已审阅")</f>
        <v/>
      </c>
      <c r="G14" s="18">
        <f>IF(($B14-$E14)=0,"",$F14/($B14-$E14))</f>
        <v/>
      </c>
      <c r="H14" s="17" t="inlineStr">
        <is>
          <t>—</t>
        </is>
      </c>
      <c r="I14" s="19" t="inlineStr">
        <is>
          <t>收集/审阅分开；不适用须有理由/确认人</t>
        </is>
      </c>
    </row>
    <row r="15" ht="24" customHeight="1">
      <c r="A15" s="20" t="inlineStr">
        <is>
          <t>合计</t>
        </is>
      </c>
      <c r="B15" s="21">
        <f>COUNTA(索引!$A$4:$A$1000)</f>
        <v/>
      </c>
      <c r="C15" s="21">
        <f>COUNTIF(索引!$H$4:$H$1000,"已收集")</f>
        <v/>
      </c>
      <c r="D15" s="22">
        <f>IF(($B15-$E15)=0,"",$C15/($B15-$E15))</f>
        <v/>
      </c>
      <c r="E15" s="21">
        <f>COUNTIF(索引!$H$4:$H$1000,"不适用")</f>
        <v/>
      </c>
      <c r="F15" s="21">
        <f>COUNTIF(索引!$J$4:$J$1000,"已审阅")</f>
        <v/>
      </c>
      <c r="G15" s="22">
        <f>IF(($B15-$E15)=0,"",$F15/($B15-$E15))</f>
        <v/>
      </c>
      <c r="H15" s="21">
        <f>COUNTIFS(问题整改!$I$4:$I$1000,"待整改")+COUNTIFS(问题整改!$I$4:$I$1000,"整改中")+COUNTIFS(问题整改!$I$4:$I$1000,"已升级")</f>
        <v/>
      </c>
      <c r="I15" s="20" t="inlineStr">
        <is>
          <t>问题数按问题整改表全部主体统计</t>
        </is>
      </c>
    </row>
    <row r="18">
      <c r="A18" s="15" t="inlineStr">
        <is>
          <t>按主体</t>
        </is>
      </c>
    </row>
    <row r="19" ht="32" customHeight="1">
      <c r="A19" s="7" t="inlineStr">
        <is>
          <t>主体代码</t>
        </is>
      </c>
      <c r="B19" s="7" t="inlineStr">
        <is>
          <t>总数</t>
        </is>
      </c>
      <c r="C19" s="7" t="inlineStr">
        <is>
          <t>已收集</t>
        </is>
      </c>
      <c r="D19" s="7" t="inlineStr">
        <is>
          <t>不适用</t>
        </is>
      </c>
      <c r="E19" s="7" t="inlineStr">
        <is>
          <t>收集率</t>
        </is>
      </c>
      <c r="F19" s="7" t="inlineStr">
        <is>
          <t>已审阅</t>
        </is>
      </c>
      <c r="G19" s="7" t="inlineStr">
        <is>
          <t>审阅率</t>
        </is>
      </c>
      <c r="H19" s="7" t="inlineStr">
        <is>
          <t>未关闭问题</t>
        </is>
      </c>
      <c r="I19" s="7" t="inlineStr">
        <is>
          <t>说明</t>
        </is>
      </c>
    </row>
    <row r="20" ht="24" customHeight="1">
      <c r="A20" s="17" t="inlineStr">
        <is>
          <t>A</t>
        </is>
      </c>
      <c r="B20" s="17">
        <f>COUNTIF(索引!$C:$C,$A20)</f>
        <v/>
      </c>
      <c r="C20" s="17">
        <f>COUNTIFS(索引!$C:$C,$A20,索引!$H:$H,"已收集")</f>
        <v/>
      </c>
      <c r="D20" s="17">
        <f>COUNTIFS(索引!$C:$C,$A20,索引!$H:$H,"不适用")</f>
        <v/>
      </c>
      <c r="E20" s="18">
        <f>IF(($B20-$D20)=0,"",$C20/($B20-$D20))</f>
        <v/>
      </c>
      <c r="F20" s="17">
        <f>COUNTIFS(索引!$C:$C,$A20,索引!$J:$J,"已审阅")</f>
        <v/>
      </c>
      <c r="G20" s="18">
        <f>IF(($B20-$D20)=0,"",$F20/($B20-$D20))</f>
        <v/>
      </c>
      <c r="H20" s="17">
        <f>COUNTIFS(问题整改!$B:$B,$A20,问题整改!$I:$I,"待整改")+COUNTIFS(问题整改!$B:$B,$A20,问题整改!$I:$I,"整改中")+COUNTIFS(问题整改!$B:$B,$A20,问题整改!$I:$I,"已升级")</f>
        <v/>
      </c>
      <c r="I20" s="19" t="inlineStr">
        <is>
          <t>收集≠审阅；问题关闭看问题整改</t>
        </is>
      </c>
    </row>
    <row r="21" ht="24" customHeight="1">
      <c r="A21" s="17" t="inlineStr">
        <is>
          <t>B</t>
        </is>
      </c>
      <c r="B21" s="17">
        <f>COUNTIF(索引!$C:$C,$A21)</f>
        <v/>
      </c>
      <c r="C21" s="17">
        <f>COUNTIFS(索引!$C:$C,$A21,索引!$H:$H,"已收集")</f>
        <v/>
      </c>
      <c r="D21" s="17">
        <f>COUNTIFS(索引!$C:$C,$A21,索引!$H:$H,"不适用")</f>
        <v/>
      </c>
      <c r="E21" s="18">
        <f>IF(($B21-$D21)=0,"",$C21/($B21-$D21))</f>
        <v/>
      </c>
      <c r="F21" s="17">
        <f>COUNTIFS(索引!$C:$C,$A21,索引!$J:$J,"已审阅")</f>
        <v/>
      </c>
      <c r="G21" s="18">
        <f>IF(($B21-$D21)=0,"",$F21/($B21-$D21))</f>
        <v/>
      </c>
      <c r="H21" s="17">
        <f>COUNTIFS(问题整改!$B:$B,$A21,问题整改!$I:$I,"待整改")+COUNTIFS(问题整改!$B:$B,$A21,问题整改!$I:$I,"整改中")+COUNTIFS(问题整改!$B:$B,$A21,问题整改!$I:$I,"已升级")</f>
        <v/>
      </c>
      <c r="I21" s="19" t="inlineStr">
        <is>
          <t>收集≠审阅；问题关闭看问题整改</t>
        </is>
      </c>
    </row>
    <row r="22" ht="24" customHeight="1">
      <c r="A22" s="17" t="inlineStr">
        <is>
          <t>A/B</t>
        </is>
      </c>
      <c r="B22" s="17">
        <f>COUNTIF(索引!$C:$C,$A22)</f>
        <v/>
      </c>
      <c r="C22" s="17">
        <f>COUNTIFS(索引!$C:$C,$A22,索引!$H:$H,"已收集")</f>
        <v/>
      </c>
      <c r="D22" s="17">
        <f>COUNTIFS(索引!$C:$C,$A22,索引!$H:$H,"不适用")</f>
        <v/>
      </c>
      <c r="E22" s="18">
        <f>IF(($B22-$D22)=0,"",$C22/($B22-$D22))</f>
        <v/>
      </c>
      <c r="F22" s="17">
        <f>COUNTIFS(索引!$C:$C,$A22,索引!$J:$J,"已审阅")</f>
        <v/>
      </c>
      <c r="G22" s="18">
        <f>IF(($B22-$D22)=0,"",$F22/($B22-$D22))</f>
        <v/>
      </c>
      <c r="H22" s="17">
        <f>COUNTIFS(问题整改!$B:$B,$A22,问题整改!$I:$I,"待整改")+COUNTIFS(问题整改!$B:$B,$A22,问题整改!$I:$I,"整改中")+COUNTIFS(问题整改!$B:$B,$A22,问题整改!$I:$I,"已升级")</f>
        <v/>
      </c>
      <c r="I22" s="19" t="inlineStr">
        <is>
          <t>收集≠审阅；问题关闭看问题整改</t>
        </is>
      </c>
    </row>
    <row r="25">
      <c r="A25" s="15" t="inlineStr">
        <is>
          <t>问题状态</t>
        </is>
      </c>
    </row>
    <row r="26" ht="28" customHeight="1">
      <c r="A26" s="7" t="inlineStr">
        <is>
          <t>状态</t>
        </is>
      </c>
      <c r="B26" s="7" t="inlineStr">
        <is>
          <t>数量</t>
        </is>
      </c>
      <c r="C26" s="7" t="inlineStr">
        <is>
          <t>说明</t>
        </is>
      </c>
    </row>
    <row r="27" ht="22" customHeight="1">
      <c r="A27" s="17" t="inlineStr">
        <is>
          <t>待整改</t>
        </is>
      </c>
      <c r="B27" s="17">
        <f>COUNTIF(问题整改!$I:$I,$A27)</f>
        <v/>
      </c>
      <c r="C27" s="19" t="inlineStr">
        <is>
          <t>已关闭须有复核人和证据</t>
        </is>
      </c>
    </row>
    <row r="28" ht="22" customHeight="1">
      <c r="A28" s="17" t="inlineStr">
        <is>
          <t>整改中</t>
        </is>
      </c>
      <c r="B28" s="17">
        <f>COUNTIF(问题整改!$I:$I,$A28)</f>
        <v/>
      </c>
      <c r="C28" s="19" t="inlineStr">
        <is>
          <t>已关闭须有复核人和证据</t>
        </is>
      </c>
    </row>
    <row r="29" ht="22" customHeight="1">
      <c r="A29" s="17" t="inlineStr">
        <is>
          <t>已关闭</t>
        </is>
      </c>
      <c r="B29" s="17">
        <f>COUNTIF(问题整改!$I:$I,$A29)</f>
        <v/>
      </c>
      <c r="C29" s="19" t="inlineStr">
        <is>
          <t>已关闭须有复核人和证据</t>
        </is>
      </c>
    </row>
    <row r="30" ht="22" customHeight="1">
      <c r="A30" s="17" t="inlineStr">
        <is>
          <t>已升级</t>
        </is>
      </c>
      <c r="B30" s="17">
        <f>COUNTIF(问题整改!$I:$I,$A30)</f>
        <v/>
      </c>
      <c r="C30" s="19" t="inlineStr">
        <is>
          <t>已关闭须有复核人和证据</t>
        </is>
      </c>
    </row>
    <row r="32" ht="36" customHeight="1">
      <c r="A32" s="23" t="inlineStr">
        <is>
          <t>使用提示：本页公式覆盖整列，新增索引/问题行会自动纳入；收集率/审阅率的分母为“总数减不适用”。新增行后请检查类别、主体代码拼写是否与公式一致，并确认数据验证已覆盖新行。“虚构示例”页不计入统计。“已收集”不代表无问题，“已审阅”不代表风险关闭。</t>
        </is>
      </c>
    </row>
  </sheetData>
  <mergeCells count="3">
    <mergeCell ref="A1:I1"/>
    <mergeCell ref="A32:I32"/>
    <mergeCell ref="A2:I2"/>
  </mergeCells>
  <printOptions horizontalCentered="1"/>
  <pageMargins left="0.3" right="0.3" top="0.5" bottom="0.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R22"/>
  <sheetViews>
    <sheetView showGridLines="0" zoomScale="85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17" customWidth="1" min="2" max="2"/>
    <col width="7" customWidth="1" min="3" max="3"/>
    <col width="30" customWidth="1" min="4" max="4"/>
    <col width="16" customWidth="1" min="5" max="5"/>
    <col width="16" customWidth="1" min="6" max="6"/>
    <col width="12" customWidth="1" min="7" max="7"/>
    <col width="10" customWidth="1" min="8" max="8"/>
    <col width="11" customWidth="1" min="9" max="9"/>
    <col width="10" customWidth="1" min="10" max="10"/>
    <col width="9" customWidth="1" min="11" max="11"/>
    <col width="11" customWidth="1" min="12" max="12"/>
    <col width="10" customWidth="1" min="13" max="13"/>
    <col width="10" customWidth="1" min="14" max="14"/>
    <col width="9" customWidth="1" min="15" max="15"/>
    <col width="24" customWidth="1" min="16" max="16"/>
    <col width="24" customWidth="1" min="17" max="17"/>
    <col width="9" customWidth="1" min="18" max="18"/>
  </cols>
  <sheetData>
    <row r="1" ht="30" customHeight="1">
      <c r="A1" s="1" t="inlineStr">
        <is>
          <t>虚构示例：Data Room 填写样例</t>
        </is>
      </c>
    </row>
    <row r="2" ht="24" customHeight="1">
      <c r="A2" s="2" t="inlineStr">
        <is>
          <t>以下为栖榫测量（A）/砾舟系统（B）的模拟记录，不对应任何真实公司；仅说明状态、日期、问题编号和不适用理由的填法</t>
        </is>
      </c>
    </row>
    <row r="3"/>
    <row r="4" ht="36" customHeight="1">
      <c r="A4" s="7" t="inlineStr">
        <is>
          <t>编号</t>
        </is>
      </c>
      <c r="B4" s="7" t="inlineStr">
        <is>
          <t>类别</t>
        </is>
      </c>
      <c r="C4" s="7" t="inlineStr">
        <is>
          <t>主体代码</t>
        </is>
      </c>
      <c r="D4" s="7" t="inlineStr">
        <is>
          <t>文件名称</t>
        </is>
      </c>
      <c r="E4" s="7" t="inlineStr">
        <is>
          <t>文件期间/版本</t>
        </is>
      </c>
      <c r="F4" s="7" t="inlineStr">
        <is>
          <t>原件位置</t>
        </is>
      </c>
      <c r="G4" s="7" t="inlineStr">
        <is>
          <t>收集责任方</t>
        </is>
      </c>
      <c r="H4" s="7" t="inlineStr">
        <is>
          <t>收集状态</t>
        </is>
      </c>
      <c r="I4" s="7" t="inlineStr">
        <is>
          <t>收集日期</t>
        </is>
      </c>
      <c r="J4" s="7" t="inlineStr">
        <is>
          <t>审阅状态</t>
        </is>
      </c>
      <c r="K4" s="7" t="inlineStr">
        <is>
          <t>审阅人</t>
        </is>
      </c>
      <c r="L4" s="7" t="inlineStr">
        <is>
          <t>审阅日期</t>
        </is>
      </c>
      <c r="M4" s="7" t="inlineStr">
        <is>
          <t>访问权限</t>
        </is>
      </c>
      <c r="N4" s="7" t="inlineStr">
        <is>
          <t>脱敏情况</t>
        </is>
      </c>
      <c r="O4" s="7" t="inlineStr">
        <is>
          <t>问题编号</t>
        </is>
      </c>
      <c r="P4" s="7" t="inlineStr">
        <is>
          <t>备注</t>
        </is>
      </c>
      <c r="Q4" s="7" t="inlineStr">
        <is>
          <t>不适用理由</t>
        </is>
      </c>
      <c r="R4" s="7" t="inlineStr">
        <is>
          <t>确认人</t>
        </is>
      </c>
    </row>
    <row r="5" ht="30" customHeight="1">
      <c r="A5" s="8" t="inlineStr">
        <is>
          <t>A02</t>
        </is>
      </c>
      <c r="B5" s="9" t="inlineStr">
        <is>
          <t>A 公司基本</t>
        </is>
      </c>
      <c r="C5" s="8" t="inlineStr">
        <is>
          <t>A</t>
        </is>
      </c>
      <c r="D5" s="9" t="inlineStr">
        <is>
          <t>公司章程及历次修订</t>
        </is>
      </c>
      <c r="E5" s="9" t="inlineStr">
        <is>
          <t>v4（2026-09-21）</t>
        </is>
      </c>
      <c r="F5" s="9" t="inlineStr">
        <is>
          <t>甲方档案室</t>
        </is>
      </c>
      <c r="G5" s="9" t="inlineStr">
        <is>
          <t>甲董秘</t>
        </is>
      </c>
      <c r="H5" s="8" t="inlineStr">
        <is>
          <t>已收集</t>
        </is>
      </c>
      <c r="I5" s="10" t="inlineStr">
        <is>
          <t>2026-09-21</t>
        </is>
      </c>
      <c r="J5" s="8" t="inlineStr">
        <is>
          <t>已审阅</t>
        </is>
      </c>
      <c r="K5" s="9" t="inlineStr">
        <is>
          <t>甲法务 陆岑</t>
        </is>
      </c>
      <c r="L5" s="10" t="inlineStr">
        <is>
          <t>2026-09-22</t>
        </is>
      </c>
      <c r="M5" s="8" t="inlineStr">
        <is>
          <t>核心组</t>
        </is>
      </c>
      <c r="N5" s="8" t="inlineStr">
        <is>
          <t>部分脱敏</t>
        </is>
      </c>
      <c r="O5" s="8" t="inlineStr">
        <is>
          <t>P-004</t>
        </is>
      </c>
      <c r="P5" s="9" t="inlineStr">
        <is>
          <t>含关联交易条款</t>
        </is>
      </c>
      <c r="Q5" s="9" t="inlineStr"/>
      <c r="R5" s="8" t="inlineStr"/>
    </row>
    <row r="6" ht="30" customHeight="1">
      <c r="A6" s="8" t="inlineStr">
        <is>
          <t>A05</t>
        </is>
      </c>
      <c r="B6" s="9" t="inlineStr">
        <is>
          <t>A 公司基本</t>
        </is>
      </c>
      <c r="C6" s="8" t="inlineStr">
        <is>
          <t>A</t>
        </is>
      </c>
      <c r="D6" s="9" t="inlineStr">
        <is>
          <t>历次 SHA、补充协议及加入协议</t>
        </is>
      </c>
      <c r="E6" s="9" t="inlineStr">
        <is>
          <t>v3（2024-06-18）</t>
        </is>
      </c>
      <c r="F6" s="9" t="inlineStr">
        <is>
          <t>甲方档案室</t>
        </is>
      </c>
      <c r="G6" s="9" t="inlineStr">
        <is>
          <t>甲法务</t>
        </is>
      </c>
      <c r="H6" s="8" t="inlineStr">
        <is>
          <t>已收集</t>
        </is>
      </c>
      <c r="I6" s="10" t="inlineStr">
        <is>
          <t>2026-09-21</t>
        </is>
      </c>
      <c r="J6" s="8" t="inlineStr">
        <is>
          <t>已审阅</t>
        </is>
      </c>
      <c r="K6" s="9" t="inlineStr">
        <is>
          <t>甲法务 陆岑</t>
        </is>
      </c>
      <c r="L6" s="10" t="inlineStr">
        <is>
          <t>2026-09-22</t>
        </is>
      </c>
      <c r="M6" s="8" t="inlineStr">
        <is>
          <t>仅顾问</t>
        </is>
      </c>
      <c r="N6" s="8" t="inlineStr">
        <is>
          <t>已脱敏</t>
        </is>
      </c>
      <c r="O6" s="8" t="inlineStr">
        <is>
          <t>P-004</t>
        </is>
      </c>
      <c r="P6" s="9" t="inlineStr">
        <is>
          <t>岚序同意权</t>
        </is>
      </c>
      <c r="Q6" s="9" t="inlineStr"/>
      <c r="R6" s="8" t="inlineStr"/>
    </row>
    <row r="7" ht="30" customHeight="1">
      <c r="A7" s="8" t="inlineStr">
        <is>
          <t>A06</t>
        </is>
      </c>
      <c r="B7" s="9" t="inlineStr">
        <is>
          <t>A 公司基本</t>
        </is>
      </c>
      <c r="C7" s="8" t="inlineStr">
        <is>
          <t>A</t>
        </is>
      </c>
      <c r="D7" s="9" t="inlineStr">
        <is>
          <t>权利豁免、同意函及终止文件</t>
        </is>
      </c>
      <c r="E7" s="9" t="inlineStr">
        <is>
          <t>A-CONSENT-01</t>
        </is>
      </c>
      <c r="F7" s="9" t="inlineStr">
        <is>
          <t>甲方档案室</t>
        </is>
      </c>
      <c r="G7" s="9" t="inlineStr">
        <is>
          <t>甲法务</t>
        </is>
      </c>
      <c r="H7" s="8" t="inlineStr">
        <is>
          <t>已收集</t>
        </is>
      </c>
      <c r="I7" s="10" t="inlineStr">
        <is>
          <t>2026-09-21</t>
        </is>
      </c>
      <c r="J7" s="8" t="inlineStr">
        <is>
          <t>已审阅</t>
        </is>
      </c>
      <c r="K7" s="9" t="inlineStr">
        <is>
          <t>甲法务 陆岑</t>
        </is>
      </c>
      <c r="L7" s="10" t="inlineStr">
        <is>
          <t>2026-09-22</t>
        </is>
      </c>
      <c r="M7" s="8" t="inlineStr">
        <is>
          <t>仅顾问</t>
        </is>
      </c>
      <c r="N7" s="8" t="inlineStr">
        <is>
          <t>已脱敏</t>
        </is>
      </c>
      <c r="O7" s="8" t="inlineStr">
        <is>
          <t>P-004</t>
        </is>
      </c>
      <c r="P7" s="9" t="inlineStr">
        <is>
          <t>岚序书面同意</t>
        </is>
      </c>
      <c r="Q7" s="9" t="inlineStr"/>
      <c r="R7" s="8" t="inlineStr"/>
    </row>
    <row r="8" ht="30" customHeight="1">
      <c r="A8" s="8" t="inlineStr">
        <is>
          <t>A11</t>
        </is>
      </c>
      <c r="B8" s="9" t="inlineStr">
        <is>
          <t>A 公司基本</t>
        </is>
      </c>
      <c r="C8" s="8" t="inlineStr">
        <is>
          <t>A</t>
        </is>
      </c>
      <c r="D8" s="9" t="inlineStr">
        <is>
          <t>ESOP 计划及授予台账</t>
        </is>
      </c>
      <c r="E8" s="9" t="inlineStr">
        <is>
          <t>无</t>
        </is>
      </c>
      <c r="F8" s="9" t="inlineStr">
        <is>
          <t>甲方档案室</t>
        </is>
      </c>
      <c r="G8" s="9" t="inlineStr">
        <is>
          <t>甲人力资源</t>
        </is>
      </c>
      <c r="H8" s="8" t="inlineStr">
        <is>
          <t>不适用</t>
        </is>
      </c>
      <c r="I8" s="10" t="inlineStr">
        <is>
          <t>2026-09-20</t>
        </is>
      </c>
      <c r="J8" s="8" t="inlineStr">
        <is>
          <t>不适用</t>
        </is>
      </c>
      <c r="K8" s="9" t="inlineStr">
        <is>
          <t>甲法务 陆岑</t>
        </is>
      </c>
      <c r="L8" s="10" t="inlineStr">
        <is>
          <t>2026-09-20</t>
        </is>
      </c>
      <c r="M8" s="8" t="inlineStr">
        <is>
          <t>核心组</t>
        </is>
      </c>
      <c r="N8" s="8" t="inlineStr">
        <is>
          <t>不适用</t>
        </is>
      </c>
      <c r="O8" s="8" t="inlineStr"/>
      <c r="P8" s="9" t="inlineStr">
        <is>
          <t>甲未实施 ESOP</t>
        </is>
      </c>
      <c r="Q8" s="9" t="inlineStr">
        <is>
          <t>甲未实施 ESOP，无授予台账</t>
        </is>
      </c>
      <c r="R8" s="8" t="inlineStr">
        <is>
          <t>甲人力资源 负责人（虚构）</t>
        </is>
      </c>
    </row>
    <row r="9" ht="30" customHeight="1">
      <c r="A9" s="8" t="inlineStr">
        <is>
          <t>A-D26</t>
        </is>
      </c>
      <c r="B9" s="9" t="inlineStr">
        <is>
          <t>D 业务与合同</t>
        </is>
      </c>
      <c r="C9" s="8" t="inlineStr">
        <is>
          <t>A</t>
        </is>
      </c>
      <c r="D9" s="9" t="inlineStr">
        <is>
          <t>数据/资料许可合同及附件</t>
        </is>
      </c>
      <c r="E9" s="9" t="inlineStr">
        <is>
          <t>v1.0（2026-09-22）</t>
        </is>
      </c>
      <c r="F9" s="9" t="inlineStr">
        <is>
          <t>甲方档案室</t>
        </is>
      </c>
      <c r="G9" s="9" t="inlineStr">
        <is>
          <t>甲法务</t>
        </is>
      </c>
      <c r="H9" s="8" t="inlineStr">
        <is>
          <t>已收集</t>
        </is>
      </c>
      <c r="I9" s="10" t="inlineStr">
        <is>
          <t>2026-09-22</t>
        </is>
      </c>
      <c r="J9" s="8" t="inlineStr">
        <is>
          <t>已审阅</t>
        </is>
      </c>
      <c r="K9" s="9" t="inlineStr">
        <is>
          <t>甲法务 陆岑</t>
        </is>
      </c>
      <c r="L9" s="10" t="inlineStr">
        <is>
          <t>2026-09-22</t>
        </is>
      </c>
      <c r="M9" s="8" t="inlineStr">
        <is>
          <t>仅顾问</t>
        </is>
      </c>
      <c r="N9" s="8" t="inlineStr">
        <is>
          <t>已脱敏</t>
        </is>
      </c>
      <c r="O9" s="8" t="inlineStr">
        <is>
          <t>P-006</t>
        </is>
      </c>
      <c r="P9" s="9" t="inlineStr">
        <is>
          <t>附件一有版本号</t>
        </is>
      </c>
      <c r="Q9" s="9" t="inlineStr"/>
      <c r="R9" s="8" t="inlineStr"/>
    </row>
    <row r="10" ht="30" customHeight="1">
      <c r="A10" s="8" t="inlineStr">
        <is>
          <t>A-D27</t>
        </is>
      </c>
      <c r="B10" s="9" t="inlineStr">
        <is>
          <t>D 业务与合同</t>
        </is>
      </c>
      <c r="C10" s="8" t="inlineStr">
        <is>
          <t>A</t>
        </is>
      </c>
      <c r="D10" s="9" t="inlineStr">
        <is>
          <t>客户同意/第三方权利文件</t>
        </is>
      </c>
      <c r="E10" s="9" t="inlineStr">
        <is>
          <t>2026-09-24</t>
        </is>
      </c>
      <c r="F10" s="9" t="inlineStr">
        <is>
          <t>甲方档案室</t>
        </is>
      </c>
      <c r="G10" s="9" t="inlineStr">
        <is>
          <t>甲法务</t>
        </is>
      </c>
      <c r="H10" s="8" t="inlineStr">
        <is>
          <t>已收集</t>
        </is>
      </c>
      <c r="I10" s="10" t="inlineStr">
        <is>
          <t>2026-09-24</t>
        </is>
      </c>
      <c r="J10" s="8" t="inlineStr">
        <is>
          <t>待补充</t>
        </is>
      </c>
      <c r="K10" s="9" t="inlineStr">
        <is>
          <t>乙法务 邵棠</t>
        </is>
      </c>
      <c r="L10" s="10" t="inlineStr">
        <is>
          <t>2026-09-24</t>
        </is>
      </c>
      <c r="M10" s="8" t="inlineStr">
        <is>
          <t>仅顾问</t>
        </is>
      </c>
      <c r="N10" s="8" t="inlineStr">
        <is>
          <t>部分脱敏</t>
        </is>
      </c>
      <c r="O10" s="8" t="inlineStr">
        <is>
          <t>P-001</t>
        </is>
      </c>
      <c r="P10" s="9" t="inlineStr">
        <is>
          <t>最大客户数据已剔除；客户原同意未取得</t>
        </is>
      </c>
      <c r="Q10" s="9" t="inlineStr"/>
      <c r="R10" s="8" t="inlineStr"/>
    </row>
    <row r="11" ht="30" customHeight="1">
      <c r="A11" s="8" t="inlineStr">
        <is>
          <t>B-A02</t>
        </is>
      </c>
      <c r="B11" s="9" t="inlineStr">
        <is>
          <t>A 公司基本</t>
        </is>
      </c>
      <c r="C11" s="8" t="inlineStr">
        <is>
          <t>B</t>
        </is>
      </c>
      <c r="D11" s="9" t="inlineStr">
        <is>
          <t>公司章程及历次修订</t>
        </is>
      </c>
      <c r="E11" s="9" t="inlineStr">
        <is>
          <t>v6（2026-09-21）</t>
        </is>
      </c>
      <c r="F11" s="9" t="inlineStr">
        <is>
          <t>乙方档案室</t>
        </is>
      </c>
      <c r="G11" s="9" t="inlineStr">
        <is>
          <t>乙董秘</t>
        </is>
      </c>
      <c r="H11" s="8" t="inlineStr">
        <is>
          <t>已收集</t>
        </is>
      </c>
      <c r="I11" s="10" t="inlineStr">
        <is>
          <t>2026-09-21</t>
        </is>
      </c>
      <c r="J11" s="8" t="inlineStr">
        <is>
          <t>已审阅</t>
        </is>
      </c>
      <c r="K11" s="9" t="inlineStr">
        <is>
          <t>乙法务 邵棠</t>
        </is>
      </c>
      <c r="L11" s="10" t="inlineStr">
        <is>
          <t>2026-09-22</t>
        </is>
      </c>
      <c r="M11" s="8" t="inlineStr">
        <is>
          <t>核心组</t>
        </is>
      </c>
      <c r="N11" s="8" t="inlineStr">
        <is>
          <t>部分脱敏</t>
        </is>
      </c>
      <c r="O11" s="8" t="inlineStr"/>
      <c r="P11" s="9" t="inlineStr">
        <is>
          <t>含 5 名董事、2/3 特别决议</t>
        </is>
      </c>
      <c r="Q11" s="9" t="inlineStr"/>
      <c r="R11" s="8" t="inlineStr"/>
    </row>
    <row r="12" ht="30" customHeight="1">
      <c r="A12" s="8" t="inlineStr">
        <is>
          <t>B-A05</t>
        </is>
      </c>
      <c r="B12" s="9" t="inlineStr">
        <is>
          <t>A 公司基本</t>
        </is>
      </c>
      <c r="C12" s="8" t="inlineStr">
        <is>
          <t>B</t>
        </is>
      </c>
      <c r="D12" s="9" t="inlineStr">
        <is>
          <t>历次 SHA、补充协议及加入协议</t>
        </is>
      </c>
      <c r="E12" s="9" t="inlineStr">
        <is>
          <t>2026-09-22</t>
        </is>
      </c>
      <c r="F12" s="9" t="inlineStr">
        <is>
          <t>乙方档案室</t>
        </is>
      </c>
      <c r="G12" s="9" t="inlineStr">
        <is>
          <t>乙法务</t>
        </is>
      </c>
      <c r="H12" s="8" t="inlineStr">
        <is>
          <t>已收集</t>
        </is>
      </c>
      <c r="I12" s="10" t="inlineStr">
        <is>
          <t>2026-09-22</t>
        </is>
      </c>
      <c r="J12" s="8" t="inlineStr">
        <is>
          <t>审阅中</t>
        </is>
      </c>
      <c r="K12" s="9" t="inlineStr">
        <is>
          <t>乙法务 邵棠</t>
        </is>
      </c>
      <c r="L12" s="10" t="inlineStr"/>
      <c r="M12" s="8" t="inlineStr">
        <is>
          <t>仅顾问</t>
        </is>
      </c>
      <c r="N12" s="8" t="inlineStr">
        <is>
          <t>已脱敏</t>
        </is>
      </c>
      <c r="O12" s="8" t="inlineStr"/>
      <c r="P12" s="9" t="inlineStr">
        <is>
          <t>青禾同意权/回购条款</t>
        </is>
      </c>
      <c r="Q12" s="9" t="inlineStr"/>
      <c r="R12" s="8" t="inlineStr"/>
    </row>
    <row r="13" ht="30" customHeight="1">
      <c r="A13" s="8" t="inlineStr">
        <is>
          <t>B-B12</t>
        </is>
      </c>
      <c r="B13" s="9" t="inlineStr">
        <is>
          <t>B 股权与治理</t>
        </is>
      </c>
      <c r="C13" s="8" t="inlineStr">
        <is>
          <t>B</t>
        </is>
      </c>
      <c r="D13" s="9" t="inlineStr">
        <is>
          <t>董事、监事、高管任职文件及备案</t>
        </is>
      </c>
      <c r="E13" s="9" t="inlineStr">
        <is>
          <t>2026-09-25</t>
        </is>
      </c>
      <c r="F13" s="9" t="inlineStr">
        <is>
          <t>乙方档案室</t>
        </is>
      </c>
      <c r="G13" s="9" t="inlineStr">
        <is>
          <t>乙董秘</t>
        </is>
      </c>
      <c r="H13" s="8" t="inlineStr">
        <is>
          <t>已收集</t>
        </is>
      </c>
      <c r="I13" s="10" t="inlineStr">
        <is>
          <t>2026-09-25</t>
        </is>
      </c>
      <c r="J13" s="8" t="inlineStr">
        <is>
          <t>审阅中</t>
        </is>
      </c>
      <c r="K13" s="9" t="inlineStr">
        <is>
          <t>乙法务 邵棠</t>
        </is>
      </c>
      <c r="L13" s="10" t="inlineStr"/>
      <c r="M13" s="8" t="inlineStr">
        <is>
          <t>核心组</t>
        </is>
      </c>
      <c r="N13" s="8" t="inlineStr">
        <is>
          <t>部分脱敏</t>
        </is>
      </c>
      <c r="O13" s="8" t="inlineStr">
        <is>
          <t>P-003</t>
        </is>
      </c>
      <c r="P13" s="9" t="inlineStr">
        <is>
          <t>沈岚任职生效文件</t>
        </is>
      </c>
      <c r="Q13" s="9" t="inlineStr"/>
      <c r="R13" s="8" t="inlineStr"/>
    </row>
    <row r="14" ht="30" customHeight="1">
      <c r="A14" s="8" t="inlineStr">
        <is>
          <t>B-B16</t>
        </is>
      </c>
      <c r="B14" s="9" t="inlineStr">
        <is>
          <t>B 股权与治理</t>
        </is>
      </c>
      <c r="C14" s="8" t="inlineStr">
        <is>
          <t>B</t>
        </is>
      </c>
      <c r="D14" s="9" t="inlineStr">
        <is>
          <t>优先认缴权放弃/行权文件</t>
        </is>
      </c>
      <c r="E14" s="9" t="inlineStr">
        <is>
          <t>2026-09-21</t>
        </is>
      </c>
      <c r="F14" s="9" t="inlineStr">
        <is>
          <t>乙方档案室</t>
        </is>
      </c>
      <c r="G14" s="9" t="inlineStr">
        <is>
          <t>乙董秘</t>
        </is>
      </c>
      <c r="H14" s="8" t="inlineStr">
        <is>
          <t>已收集</t>
        </is>
      </c>
      <c r="I14" s="10" t="inlineStr">
        <is>
          <t>2026-09-21</t>
        </is>
      </c>
      <c r="J14" s="8" t="inlineStr">
        <is>
          <t>已审阅</t>
        </is>
      </c>
      <c r="K14" s="9" t="inlineStr">
        <is>
          <t>乙法务 邵棠</t>
        </is>
      </c>
      <c r="L14" s="10" t="inlineStr">
        <is>
          <t>2026-09-21</t>
        </is>
      </c>
      <c r="M14" s="8" t="inlineStr">
        <is>
          <t>仅顾问</t>
        </is>
      </c>
      <c r="N14" s="8" t="inlineStr">
        <is>
          <t>部分脱敏</t>
        </is>
      </c>
      <c r="O14" s="8" t="inlineStr">
        <is>
          <t>P-002</t>
        </is>
      </c>
      <c r="P14" s="9" t="inlineStr">
        <is>
          <t>周砚/林澈/砾原三份放弃函</t>
        </is>
      </c>
      <c r="Q14" s="9" t="inlineStr"/>
      <c r="R14" s="8" t="inlineStr"/>
    </row>
    <row r="15" ht="30" customHeight="1">
      <c r="A15" s="8" t="inlineStr">
        <is>
          <t>B-C21</t>
        </is>
      </c>
      <c r="B15" s="9" t="inlineStr">
        <is>
          <t>C 财务税务</t>
        </is>
      </c>
      <c r="C15" s="8" t="inlineStr">
        <is>
          <t>B</t>
        </is>
      </c>
      <c r="D15" s="9" t="inlineStr">
        <is>
          <t>利润分配/分红决议及支付凭证</t>
        </is>
      </c>
      <c r="E15" s="9" t="inlineStr">
        <is>
          <t>无</t>
        </is>
      </c>
      <c r="F15" s="9" t="inlineStr">
        <is>
          <t>乙方财务</t>
        </is>
      </c>
      <c r="G15" s="9" t="inlineStr">
        <is>
          <t>乙财务</t>
        </is>
      </c>
      <c r="H15" s="8" t="inlineStr">
        <is>
          <t>不适用</t>
        </is>
      </c>
      <c r="I15" s="10" t="inlineStr">
        <is>
          <t>2026-09-20</t>
        </is>
      </c>
      <c r="J15" s="8" t="inlineStr">
        <is>
          <t>不适用</t>
        </is>
      </c>
      <c r="K15" s="9" t="inlineStr">
        <is>
          <t>乙财务 闻启</t>
        </is>
      </c>
      <c r="L15" s="10" t="inlineStr">
        <is>
          <t>2026-09-20</t>
        </is>
      </c>
      <c r="M15" s="8" t="inlineStr">
        <is>
          <t>核心组</t>
        </is>
      </c>
      <c r="N15" s="8" t="inlineStr">
        <is>
          <t>不适用</t>
        </is>
      </c>
      <c r="O15" s="8" t="inlineStr"/>
      <c r="P15" s="9" t="inlineStr">
        <is>
          <t>未进行利润分配</t>
        </is>
      </c>
      <c r="Q15" s="9" t="inlineStr">
        <is>
          <t>公司未分配利润，无分红决议/支付凭证</t>
        </is>
      </c>
      <c r="R15" s="8" t="inlineStr">
        <is>
          <t>乙财务 闻启（虚构）</t>
        </is>
      </c>
    </row>
    <row r="16" ht="30" customHeight="1">
      <c r="A16" s="8" t="inlineStr">
        <is>
          <t>B-D22</t>
        </is>
      </c>
      <c r="B16" s="9" t="inlineStr">
        <is>
          <t>D 业务与合同</t>
        </is>
      </c>
      <c r="C16" s="8" t="inlineStr">
        <is>
          <t>B</t>
        </is>
      </c>
      <c r="D16" s="9" t="inlineStr">
        <is>
          <t>前十大客户合同</t>
        </is>
      </c>
      <c r="E16" s="9" t="inlineStr">
        <is>
          <t>2024—2026</t>
        </is>
      </c>
      <c r="F16" s="9" t="inlineStr">
        <is>
          <t>乙方业务</t>
        </is>
      </c>
      <c r="G16" s="9" t="inlineStr">
        <is>
          <t>乙业务</t>
        </is>
      </c>
      <c r="H16" s="8" t="inlineStr">
        <is>
          <t>已收集</t>
        </is>
      </c>
      <c r="I16" s="10" t="inlineStr">
        <is>
          <t>2026-09-20</t>
        </is>
      </c>
      <c r="J16" s="8" t="inlineStr">
        <is>
          <t>已审阅</t>
        </is>
      </c>
      <c r="K16" s="9" t="inlineStr">
        <is>
          <t>乙法务 邵棠</t>
        </is>
      </c>
      <c r="L16" s="10" t="inlineStr">
        <is>
          <t>2026-09-23</t>
        </is>
      </c>
      <c r="M16" s="8" t="inlineStr">
        <is>
          <t>受限</t>
        </is>
      </c>
      <c r="N16" s="8" t="inlineStr">
        <is>
          <t>部分脱敏</t>
        </is>
      </c>
      <c r="O16" s="8" t="inlineStr"/>
      <c r="P16" s="9" t="inlineStr">
        <is>
          <t>客户保密条款已标注</t>
        </is>
      </c>
      <c r="Q16" s="9" t="inlineStr"/>
      <c r="R16" s="8" t="inlineStr"/>
    </row>
    <row r="17" ht="30" customHeight="1">
      <c r="A17" s="8" t="inlineStr">
        <is>
          <t>B-I46</t>
        </is>
      </c>
      <c r="B17" s="9" t="inlineStr">
        <is>
          <t>I 交割与登记</t>
        </is>
      </c>
      <c r="C17" s="8" t="inlineStr">
        <is>
          <t>B</t>
        </is>
      </c>
      <c r="D17" s="9" t="inlineStr">
        <is>
          <t>付款凭证与银行回单</t>
        </is>
      </c>
      <c r="E17" s="9" t="inlineStr">
        <is>
          <t>2026-09-25</t>
        </is>
      </c>
      <c r="F17" s="9" t="inlineStr">
        <is>
          <t>乙方财务</t>
        </is>
      </c>
      <c r="G17" s="9" t="inlineStr">
        <is>
          <t>乙财务</t>
        </is>
      </c>
      <c r="H17" s="8" t="inlineStr">
        <is>
          <t>已收集</t>
        </is>
      </c>
      <c r="I17" s="10" t="inlineStr">
        <is>
          <t>2026-09-25</t>
        </is>
      </c>
      <c r="J17" s="8" t="inlineStr">
        <is>
          <t>已审阅</t>
        </is>
      </c>
      <c r="K17" s="9" t="inlineStr">
        <is>
          <t>乙财务 闻启</t>
        </is>
      </c>
      <c r="L17" s="10" t="inlineStr">
        <is>
          <t>2026-09-25</t>
        </is>
      </c>
      <c r="M17" s="8" t="inlineStr">
        <is>
          <t>仅顾问</t>
        </is>
      </c>
      <c r="N17" s="8" t="inlineStr">
        <is>
          <t>部分脱敏</t>
        </is>
      </c>
      <c r="O17" s="8" t="inlineStr">
        <is>
          <t>P-005</t>
        </is>
      </c>
      <c r="P17" s="9" t="inlineStr">
        <is>
          <t>600 万元增资款</t>
        </is>
      </c>
      <c r="Q17" s="9" t="inlineStr"/>
      <c r="R17" s="8" t="inlineStr"/>
    </row>
    <row r="18" ht="30" customHeight="1">
      <c r="A18" s="8" t="inlineStr">
        <is>
          <t>B-I47</t>
        </is>
      </c>
      <c r="B18" s="9" t="inlineStr">
        <is>
          <t>I 交割与登记</t>
        </is>
      </c>
      <c r="C18" s="8" t="inlineStr">
        <is>
          <t>B</t>
        </is>
      </c>
      <c r="D18" s="9" t="inlineStr">
        <is>
          <t>股东名册、出资证明及章程更新</t>
        </is>
      </c>
      <c r="E18" s="9" t="inlineStr">
        <is>
          <t>2026-09-25</t>
        </is>
      </c>
      <c r="F18" s="9" t="inlineStr">
        <is>
          <t>乙方档案室</t>
        </is>
      </c>
      <c r="G18" s="9" t="inlineStr">
        <is>
          <t>乙董秘</t>
        </is>
      </c>
      <c r="H18" s="8" t="inlineStr">
        <is>
          <t>已收集</t>
        </is>
      </c>
      <c r="I18" s="10" t="inlineStr">
        <is>
          <t>2026-09-25</t>
        </is>
      </c>
      <c r="J18" s="8" t="inlineStr">
        <is>
          <t>审阅中</t>
        </is>
      </c>
      <c r="K18" s="9" t="inlineStr">
        <is>
          <t>乙法务 邵棠</t>
        </is>
      </c>
      <c r="L18" s="10" t="inlineStr"/>
      <c r="M18" s="8" t="inlineStr">
        <is>
          <t>核心组</t>
        </is>
      </c>
      <c r="N18" s="8" t="inlineStr">
        <is>
          <t>部分脱敏</t>
        </is>
      </c>
      <c r="O18" s="8" t="inlineStr">
        <is>
          <t>P-005</t>
        </is>
      </c>
      <c r="P18" s="9" t="inlineStr">
        <is>
          <t>待与付款回单三方核对</t>
        </is>
      </c>
      <c r="Q18" s="9" t="inlineStr"/>
      <c r="R18" s="8" t="inlineStr"/>
    </row>
    <row r="19" ht="30" customHeight="1">
      <c r="A19" s="8" t="inlineStr">
        <is>
          <t>B-I48</t>
        </is>
      </c>
      <c r="B19" s="9" t="inlineStr">
        <is>
          <t>I 交割与登记</t>
        </is>
      </c>
      <c r="C19" s="8" t="inlineStr">
        <is>
          <t>B</t>
        </is>
      </c>
      <c r="D19" s="9" t="inlineStr">
        <is>
          <t>工商变更登记/备案回执</t>
        </is>
      </c>
      <c r="E19" s="9" t="inlineStr">
        <is>
          <t>2026-10-16（计划）</t>
        </is>
      </c>
      <c r="F19" s="9" t="inlineStr">
        <is>
          <t>乙方档案室</t>
        </is>
      </c>
      <c r="G19" s="9" t="inlineStr">
        <is>
          <t>乙董秘</t>
        </is>
      </c>
      <c r="H19" s="8" t="inlineStr">
        <is>
          <t>待收集</t>
        </is>
      </c>
      <c r="I19" s="10" t="inlineStr"/>
      <c r="J19" s="8" t="inlineStr">
        <is>
          <t>未审阅</t>
        </is>
      </c>
      <c r="K19" s="9" t="inlineStr"/>
      <c r="L19" s="10" t="inlineStr"/>
      <c r="M19" s="8" t="inlineStr">
        <is>
          <t>核心组</t>
        </is>
      </c>
      <c r="N19" s="8" t="inlineStr">
        <is>
          <t>部分脱敏</t>
        </is>
      </c>
      <c r="O19" s="8" t="inlineStr"/>
      <c r="P19" s="9" t="inlineStr">
        <is>
          <t>交割后办理</t>
        </is>
      </c>
      <c r="Q19" s="9" t="inlineStr"/>
      <c r="R19" s="8" t="inlineStr"/>
    </row>
    <row r="20" ht="30" customHeight="1">
      <c r="A20" s="8" t="inlineStr">
        <is>
          <t>B-I49</t>
        </is>
      </c>
      <c r="B20" s="9" t="inlineStr">
        <is>
          <t>I 交割与登记</t>
        </is>
      </c>
      <c r="C20" s="8" t="inlineStr">
        <is>
          <t>B</t>
        </is>
      </c>
      <c r="D20" s="9" t="inlineStr">
        <is>
          <t>出资信息公示截图</t>
        </is>
      </c>
      <c r="E20" s="9" t="inlineStr">
        <is>
          <t>2026-10-23（计划）</t>
        </is>
      </c>
      <c r="F20" s="9" t="inlineStr">
        <is>
          <t>乙方档案室</t>
        </is>
      </c>
      <c r="G20" s="9" t="inlineStr">
        <is>
          <t>乙董秘</t>
        </is>
      </c>
      <c r="H20" s="8" t="inlineStr">
        <is>
          <t>待收集</t>
        </is>
      </c>
      <c r="I20" s="10" t="inlineStr"/>
      <c r="J20" s="8" t="inlineStr">
        <is>
          <t>未审阅</t>
        </is>
      </c>
      <c r="K20" s="9" t="inlineStr"/>
      <c r="L20" s="10" t="inlineStr"/>
      <c r="M20" s="8" t="inlineStr">
        <is>
          <t>核心组</t>
        </is>
      </c>
      <c r="N20" s="8" t="inlineStr">
        <is>
          <t>部分脱敏</t>
        </is>
      </c>
      <c r="O20" s="8" t="inlineStr"/>
      <c r="P20" s="9" t="inlineStr">
        <is>
          <t>20 个工作日内</t>
        </is>
      </c>
      <c r="Q20" s="9" t="inlineStr"/>
      <c r="R20" s="8" t="inlineStr"/>
    </row>
    <row r="21"/>
    <row r="22" ht="42" customHeight="1">
      <c r="A22" s="23" t="inlineStr">
        <is>
          <t>示例要点：A-D27 的“客户同意”未取得，不能勾选“已豁免”，只能切割数据范围；B-C21/A11 用“不适用”并填理由/确认人；B-I47 已收集但仍在审阅，不能计入审阅通过；B-I48/I49 为交割后事项，计划日期不是完成日期。</t>
        </is>
      </c>
    </row>
  </sheetData>
  <mergeCells count="3">
    <mergeCell ref="A2:R2"/>
    <mergeCell ref="A22:R22"/>
    <mergeCell ref="A1:R1"/>
  </mergeCells>
  <printOptions horizontalCentered="1"/>
  <pageMargins left="0.3" right="0.3" top="0.5" bottom="0.5" header="0.2" footer="0.2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Data Room 索引与问题整改 v0.2</dc:title>
  <dc:subject xmlns:dc="http://purl.org/dc/elements/1.1/">融资尽调、文件版本、收集/审阅、问题整改</dc:subject>
  <dcterms:created xmlns:dcterms="http://purl.org/dc/terms/" xmlns:xsi="http://www.w3.org/2001/XMLSchema-instance" xsi:type="dcterms:W3CDTF">2026-10-29T07:44:19Z</dcterms:created>
  <dcterms:modified xmlns:dcterms="http://purl.org/dc/terms/" xmlns:xsi="http://www.w3.org/2001/XMLSchema-instance" xsi:type="dcterms:W3CDTF">2026-10-29T08:15:51Z</dcterms:modified>
  <cp:keywords>Data Room, 尽调, 融资, 治理</cp:keywords>
</cp:coreProperties>
</file>