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模拟费率表" sheetId="2" state="visible" r:id="rId2"/>
    <sheet xmlns:r="http://schemas.openxmlformats.org/officeDocument/2006/relationships" name="外聘比较" sheetId="3" state="visible" r:id="rId3"/>
    <sheet xmlns:r="http://schemas.openxmlformats.org/officeDocument/2006/relationships" name="虚构示例" sheetId="4" state="visible" r:id="rId4"/>
  </sheets>
  <definedNames>
    <definedName name="_xlnm.Print_Area" localSheetId="0">'使用说明'!$A$1:$F$35</definedName>
    <definedName name="_xlnm.Print_Area" localSheetId="1">'模拟费率表'!$A$1:$E$11</definedName>
    <definedName name="_xlnm._FilterDatabase" localSheetId="2" hidden="1">'外聘比较'!$A$4:$P$14</definedName>
    <definedName name="_xlnm.Print_Area" localSheetId="2">'外聘比较'!$A$1:$P$15</definedName>
    <definedName name="_xlnm._FilterDatabase" localSheetId="3" hidden="1">'虚构示例'!$A$4:$P$14</definedName>
    <definedName name="_xlnm.Print_Area" localSheetId="3">'虚构示例'!$A$1:$P$15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yyyy\-mm\-dd"/>
    <numFmt numFmtId="165" formatCode="#,##0.0"/>
    <numFmt numFmtId="166" formatCode="0.0%"/>
  </numFmts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Noto Sans CJK SC"/>
      <charset val="1"/>
      <family val="2"/>
      <b val="1"/>
      <color rgb="FFFFFFFF"/>
      <sz val="16"/>
    </font>
    <font>
      <name val="Noto Sans CJK SC"/>
      <charset val="1"/>
      <family val="2"/>
      <color rgb="FF595959"/>
      <sz val="9"/>
    </font>
    <font>
      <name val="Noto Sans CJK SC"/>
      <charset val="1"/>
      <family val="2"/>
      <b val="1"/>
      <color rgb="FF1F3864"/>
      <sz val="11"/>
    </font>
    <font>
      <name val="Noto Sans CJK SC"/>
      <charset val="1"/>
      <family val="2"/>
      <color rgb="FF262626"/>
      <sz val="10"/>
    </font>
    <font>
      <name val="Noto Sans CJK SC"/>
      <charset val="1"/>
      <family val="2"/>
      <b val="1"/>
      <color rgb="FF262626"/>
      <sz val="10"/>
    </font>
    <font>
      <name val="Microsoft YaHei"/>
      <charset val="1"/>
      <family val="0"/>
      <color rgb="FF262626"/>
      <sz val="10"/>
    </font>
    <font>
      <name val="Noto Sans CJK SC"/>
      <charset val="1"/>
      <family val="2"/>
      <b val="1"/>
      <color rgb="FFFFFFFF"/>
      <sz val="10"/>
    </font>
    <font>
      <name val="Noto Sans CJK SC"/>
      <family val="2"/>
      <color rgb="FF262626"/>
      <sz val="10"/>
    </font>
    <font>
      <name val="Microsoft YaHei"/>
      <charset val="1"/>
      <family val="0"/>
      <b val="1"/>
      <color rgb="FF262626"/>
      <sz val="10"/>
    </font>
  </fonts>
  <fills count="8">
    <fill>
      <patternFill/>
    </fill>
    <fill>
      <patternFill patternType="gray125"/>
    </fill>
    <fill>
      <patternFill patternType="solid">
        <fgColor rgb="FF1F3864"/>
        <bgColor rgb="FF262626"/>
      </patternFill>
    </fill>
    <fill>
      <patternFill patternType="solid">
        <fgColor rgb="FFD9E2F3"/>
        <bgColor rgb="FFE2EFDA"/>
      </patternFill>
    </fill>
    <fill>
      <patternFill patternType="solid">
        <fgColor rgb="FF2E5A88"/>
        <bgColor rgb="FF595959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general" vertical="top" wrapText="1"/>
    </xf>
    <xf numFmtId="0" fontId="8" fillId="0" borderId="1" applyAlignment="1" pivotButton="0" quotePrefix="0" xfId="0">
      <alignment horizontal="left" vertical="center" wrapText="1"/>
    </xf>
    <xf numFmtId="164" fontId="9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general" vertical="center" wrapText="1"/>
    </xf>
    <xf numFmtId="0" fontId="9" fillId="0" borderId="1" applyAlignment="1" pivotButton="0" quotePrefix="0" xfId="0">
      <alignment horizontal="general" vertical="center" wrapText="1"/>
    </xf>
    <xf numFmtId="0" fontId="7" fillId="5" borderId="1" applyAlignment="1" pivotButton="0" quotePrefix="0" xfId="0">
      <alignment horizontal="left" vertical="center" wrapText="1"/>
    </xf>
    <xf numFmtId="3" fontId="9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general" vertical="top" wrapText="1"/>
    </xf>
    <xf numFmtId="0" fontId="9" fillId="5" borderId="1" applyAlignment="1" pivotButton="0" quotePrefix="0" xfId="0">
      <alignment horizontal="center" vertical="center" wrapText="1"/>
    </xf>
    <xf numFmtId="165" fontId="9" fillId="5" borderId="1" applyAlignment="1" pivotButton="0" quotePrefix="0" xfId="0">
      <alignment horizontal="center" vertical="center" wrapText="1"/>
    </xf>
    <xf numFmtId="3" fontId="9" fillId="7" borderId="1" applyAlignment="1" pivotButton="0" quotePrefix="0" xfId="0">
      <alignment horizontal="center" vertical="center" wrapText="1"/>
    </xf>
    <xf numFmtId="166" fontId="9" fillId="7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 wrapText="1"/>
    </xf>
    <xf numFmtId="3" fontId="12" fillId="3" borderId="1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center" vertical="center" wrapText="1"/>
    </xf>
    <xf numFmtId="166" fontId="12" fillId="3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general" vertical="top" wrapText="1"/>
    </xf>
    <xf numFmtId="0" fontId="0" fillId="0" borderId="4" pivotButton="0" quotePrefix="0" xfId="0"/>
    <xf numFmtId="0" fontId="0" fillId="0" borderId="5" pivotButton="0" quotePrefix="0" xfId="0"/>
    <xf numFmtId="0" fontId="8" fillId="0" borderId="1" applyAlignment="1" pivotButton="0" quotePrefix="0" xfId="0">
      <alignment horizontal="left" vertical="center" wrapText="1"/>
    </xf>
    <xf numFmtId="164" fontId="9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general" vertical="center" wrapText="1"/>
    </xf>
    <xf numFmtId="0" fontId="9" fillId="0" borderId="1" applyAlignment="1" pivotButton="0" quotePrefix="0" xfId="0">
      <alignment horizontal="general" vertical="center" wrapText="1"/>
    </xf>
    <xf numFmtId="0" fontId="7" fillId="5" borderId="1" applyAlignment="1" pivotButton="0" quotePrefix="0" xfId="0">
      <alignment horizontal="left" vertical="center" wrapText="1"/>
    </xf>
    <xf numFmtId="3" fontId="9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general" vertical="top" wrapText="1"/>
    </xf>
    <xf numFmtId="0" fontId="9" fillId="5" borderId="1" applyAlignment="1" pivotButton="0" quotePrefix="0" xfId="0">
      <alignment horizontal="center" vertical="center" wrapText="1"/>
    </xf>
    <xf numFmtId="165" fontId="9" fillId="5" borderId="1" applyAlignment="1" pivotButton="0" quotePrefix="0" xfId="0">
      <alignment horizontal="center" vertical="center" wrapText="1"/>
    </xf>
    <xf numFmtId="3" fontId="9" fillId="7" borderId="1" applyAlignment="1" pivotButton="0" quotePrefix="0" xfId="0">
      <alignment horizontal="center" vertical="center" wrapText="1"/>
    </xf>
    <xf numFmtId="166" fontId="9" fillId="7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 wrapText="1"/>
    </xf>
    <xf numFmtId="3" fontId="12" fillId="3" borderId="1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center" vertical="center" wrapText="1"/>
    </xf>
    <xf numFmtId="166" fontId="12" fillId="3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ill>
        <patternFill patternType="solid">
          <fgColor rgb="FF2E5A88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26262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2EFD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A88"/>
      <rgbColor rgb="FF262626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F35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20" customWidth="1" style="28" min="1" max="1"/>
    <col width="26" customWidth="1" style="28" min="2" max="2"/>
    <col width="24" customWidth="1" style="28" min="3" max="6"/>
  </cols>
  <sheetData>
    <row r="1" ht="30" customHeight="1" s="29">
      <c r="A1" s="30" t="inlineStr">
        <is>
          <t>外聘律师成本比较 v0.1</t>
        </is>
      </c>
    </row>
    <row r="2" ht="19.5" customHeight="1" s="29">
      <c r="A2" s="31" t="inlineStr">
        <is>
          <t>空白模板 + 独立虚构示例｜所有费率均为模拟示例，不是市场行情或律所报价</t>
        </is>
      </c>
    </row>
    <row r="4" ht="21.75" customHeight="1" s="29">
      <c r="A4" s="32" t="inlineStr">
        <is>
          <t>一、文件性质</t>
        </is>
      </c>
    </row>
    <row r="5" ht="54" customHeight="1" s="29">
      <c r="A5" s="33" t="inlineStr">
        <is>
          <t>本文件用于把“自办成本”和“外聘报价”放在同一口径下比较，并记录外聘/自办建议。工作簿含“外聘比较”空白表、“模拟费率表”和独立的“虚构示例”表。示例中的公司、事项、工时、费率、报价和差额均为虚构，仅用于演示公式；正式使用前必须替换为本司实际工时、薪酬口径和书面报价。</t>
        </is>
      </c>
      <c r="B5" s="34" t="n"/>
      <c r="C5" s="34" t="n"/>
      <c r="D5" s="34" t="n"/>
      <c r="E5" s="34" t="n"/>
      <c r="F5" s="35" t="n"/>
    </row>
    <row r="7" ht="21.75" customHeight="1" s="29">
      <c r="A7" s="32" t="inlineStr">
        <is>
          <t>二、模拟口径（必读）</t>
        </is>
      </c>
    </row>
    <row r="8" ht="61.5" customHeight="1" s="29">
      <c r="A8" s="33" t="inlineStr">
        <is>
          <t>“模拟费率表”中的所有数字都是教学示例，不是市场调研、不是律所报价、不是行业指导价，也不代表任何城市或律所的真实收费水平。本文件不引用外部费率报告。外聘报价应按书面报价单/委托合同核对：是否含税、是否含差旅、是否含鉴定/公证/诉讼费、工时上限、成功费/风险代理、范围变更和付款节点。自办成本按“内部工时×内部模拟时薪”计算，时薪是示例参数，不是员工薪酬。</t>
        </is>
      </c>
      <c r="B8" s="34" t="n"/>
      <c r="C8" s="34" t="n"/>
      <c r="D8" s="34" t="n"/>
      <c r="E8" s="34" t="n"/>
      <c r="F8" s="35" t="n"/>
    </row>
    <row r="10" ht="15" customHeight="1" s="29">
      <c r="A10" s="36" t="inlineStr">
        <is>
          <t>基准日</t>
        </is>
      </c>
      <c r="B10" s="37" t="n">
        <v>46324</v>
      </c>
      <c r="C10" s="34" t="n"/>
      <c r="D10" s="34" t="n"/>
      <c r="E10" s="34" t="n"/>
      <c r="F10" s="35" t="n"/>
    </row>
    <row r="11" ht="15" customHeight="1" s="29">
      <c r="A11" s="36" t="inlineStr">
        <is>
          <t>金额单位</t>
        </is>
      </c>
      <c r="B11" s="38" t="inlineStr">
        <is>
          <t>人民币元；比较前应统一含税/不含税口径</t>
        </is>
      </c>
      <c r="C11" s="34" t="n"/>
      <c r="D11" s="34" t="n"/>
      <c r="E11" s="34" t="n"/>
      <c r="F11" s="35" t="n"/>
    </row>
    <row r="12" ht="15" customHeight="1" s="29">
      <c r="A12" s="36" t="inlineStr">
        <is>
          <t>成本口径</t>
        </is>
      </c>
      <c r="B12" s="38" t="inlineStr">
        <is>
          <t>自办成本=内部工时×内部模拟时薪；不含管理分摊、机会成本与外部规费</t>
        </is>
      </c>
      <c r="C12" s="34" t="n"/>
      <c r="D12" s="34" t="n"/>
      <c r="E12" s="34" t="n"/>
      <c r="F12" s="35" t="n"/>
    </row>
    <row r="13" ht="15" customHeight="1" s="29">
      <c r="A13" s="36" t="inlineStr">
        <is>
          <t>判断口径</t>
        </is>
      </c>
      <c r="B13" s="38" t="inlineStr">
        <is>
          <t>先看专业/独立性/能力，再比成本；差额率≥50% 才进入“优先自办”候选，阈值是模拟管理口径</t>
        </is>
      </c>
      <c r="C13" s="34" t="n"/>
      <c r="D13" s="34" t="n"/>
      <c r="E13" s="34" t="n"/>
      <c r="F13" s="35" t="n"/>
    </row>
    <row r="15" ht="21.75" customHeight="1" s="29">
      <c r="A15" s="32" t="inlineStr">
        <is>
          <t>三、判断顺序（示例规则）</t>
        </is>
      </c>
    </row>
    <row r="16" ht="27.75" customHeight="1" s="29">
      <c r="A16" s="39" t="inlineStr">
        <is>
          <t>顺序</t>
        </is>
      </c>
      <c r="B16" s="39" t="inlineStr">
        <is>
          <t>条件</t>
        </is>
      </c>
      <c r="C16" s="39" t="inlineStr">
        <is>
          <t>建议</t>
        </is>
      </c>
      <c r="D16" s="39" t="inlineStr">
        <is>
          <t>说明</t>
        </is>
      </c>
      <c r="E16" s="34" t="n"/>
      <c r="F16" s="35" t="n"/>
    </row>
    <row r="17" ht="33.75" customHeight="1" s="29">
      <c r="A17" s="40" t="inlineStr">
        <is>
          <t>1</t>
        </is>
      </c>
      <c r="B17" s="38" t="inlineStr">
        <is>
          <t>内控要求外聘=是</t>
        </is>
      </c>
      <c r="C17" s="38" t="inlineStr">
        <is>
          <t>外聘（专业/独立性要求）</t>
        </is>
      </c>
      <c r="D17" s="38" t="inlineStr">
        <is>
          <t>仅在具体法定要求或已记录的能力、独立性/利益冲突等内控要求成立时填写“是”；本列不表示法律普遍要求外聘，诉讼也不当然必须外聘。</t>
        </is>
      </c>
      <c r="E17" s="34" t="n"/>
      <c r="F17" s="35" t="n"/>
    </row>
    <row r="18" ht="33.75" customHeight="1" s="29">
      <c r="A18" s="40" t="inlineStr">
        <is>
          <t>2</t>
        </is>
      </c>
      <c r="B18" s="38" t="inlineStr">
        <is>
          <t>内部能力=不具备/部分具备</t>
        </is>
      </c>
      <c r="C18" s="38" t="inlineStr">
        <is>
          <t>外聘/混合</t>
        </is>
      </c>
      <c r="D18" s="38" t="inlineStr">
        <is>
          <t>不具备→外聘；部分具备→混合，先拆分范围，不因价格低忽略能力缺口。</t>
        </is>
      </c>
      <c r="E18" s="34" t="n"/>
      <c r="F18" s="35" t="n"/>
    </row>
    <row r="19" ht="33.75" customHeight="1" s="29">
      <c r="A19" s="40" t="inlineStr">
        <is>
          <t>3</t>
        </is>
      </c>
      <c r="B19" s="38" t="inlineStr">
        <is>
          <t>能力具备，外聘报价≤内部成本</t>
        </is>
      </c>
      <c r="C19" s="38" t="inlineStr">
        <is>
          <t>外聘（成本不高）</t>
        </is>
      </c>
      <c r="D19" s="38" t="inlineStr">
        <is>
          <t>仍需核对报价范围是否完整；低价但范围缺失不算便宜</t>
        </is>
      </c>
      <c r="E19" s="34" t="n"/>
      <c r="F19" s="35" t="n"/>
    </row>
    <row r="20" ht="33.75" customHeight="1" s="29">
      <c r="A20" s="40" t="inlineStr">
        <is>
          <t>4</t>
        </is>
      </c>
      <c r="B20" s="38" t="inlineStr">
        <is>
          <t>差额率≥50%（示例阈值）</t>
        </is>
      </c>
      <c r="C20" s="38" t="inlineStr">
        <is>
          <t>优先自办</t>
        </is>
      </c>
      <c r="D20" s="38" t="inlineStr">
        <is>
          <t>仅成本候选；须确认范围一致。内部成本为0时不生成比例或成本建议。</t>
        </is>
      </c>
      <c r="E20" s="34" t="n"/>
      <c r="F20" s="35" t="n"/>
    </row>
    <row r="21" ht="33.75" customHeight="1" s="29">
      <c r="A21" s="40" t="inlineStr">
        <is>
          <t>5</t>
        </is>
      </c>
      <c r="B21" s="38" t="inlineStr">
        <is>
          <t>其他</t>
        </is>
      </c>
      <c r="C21" s="38" t="inlineStr">
        <is>
          <t>比价后决定</t>
        </is>
      </c>
      <c r="D21" s="38" t="inlineStr">
        <is>
          <t>补充书面报价、拆分工时、设上限，或采用混合模式</t>
        </is>
      </c>
      <c r="E21" s="34" t="n"/>
      <c r="F21" s="35" t="n"/>
    </row>
    <row r="23" ht="21.75" customHeight="1" s="29">
      <c r="A23" s="32" t="inlineStr">
        <is>
          <t>四、公式与校验</t>
        </is>
      </c>
    </row>
    <row r="24" ht="60" customHeight="1" s="29">
      <c r="A24" s="33" t="inlineStr">
        <is>
          <t>公式：小时报价=工时×费率；内部成本=工时×时薪；差额=报价-内部成本。G列可覆盖为书面固定总价，P列记报价范围/税费。M/N先于成本判断；缺报价或内部成本为0不生成成本建议。预置10行（5—14），新增须在合计前插行，并复核合计范围、公式与验证。</t>
        </is>
      </c>
      <c r="B24" s="34" t="n"/>
      <c r="C24" s="34" t="n"/>
      <c r="D24" s="34" t="n"/>
      <c r="E24" s="34" t="n"/>
      <c r="F24" s="35" t="n"/>
    </row>
    <row r="25" ht="43.5" customHeight="1" s="29">
      <c r="A25" s="33" t="inlineStr">
        <is>
          <t>示例校验值（虚构示例表）：外聘报价合计 424,000 元；内部成本合计 330,000 元；差额 94,000 元；差额率 28.5%。示例第 1 行：外聘 66,000 元、内部 60,000 元、差额 6,000 元、差额率 10.0%，建议“比价后决定”。打开文件后应能看到这些结果；如未显示，按 F9 重算。</t>
        </is>
      </c>
      <c r="B25" s="34" t="n"/>
      <c r="C25" s="34" t="n"/>
      <c r="D25" s="34" t="n"/>
      <c r="E25" s="34" t="n"/>
      <c r="F25" s="35" t="n"/>
    </row>
    <row r="27" ht="21.75" customHeight="1" s="29">
      <c r="A27" s="32" t="inlineStr">
        <is>
          <t>五、边界</t>
        </is>
      </c>
    </row>
    <row r="28" ht="66" customHeight="1" s="29">
      <c r="A28" s="33" t="inlineStr">
        <is>
          <t>本表不替代律所选聘、招投标、利益冲突检索、保密和合同审批流程，也不对律师服务质量作评价。成本比较只解决“钱和范围”的一部分，不能把“最便宜”当成“最合适”。外聘事项涉及客户/员工个人信息时，共享工时和案情前应脱敏。报价含税口径、差旅、鉴定、公证、诉讼费和汇率应在表中单列或备注，不能用一个“总价”直接比较。 模拟比较不含外聘后的内部对接工时，正式决策应加上这部分增量成本。</t>
        </is>
      </c>
      <c r="B28" s="34" t="n"/>
      <c r="C28" s="34" t="n"/>
      <c r="D28" s="34" t="n"/>
      <c r="E28" s="34" t="n"/>
      <c r="F28" s="35" t="n"/>
    </row>
    <row r="30" ht="21.75" customHeight="1" s="29">
      <c r="A30" s="32" t="inlineStr">
        <is>
          <t>六、版本</t>
        </is>
      </c>
    </row>
    <row r="31" ht="15" customHeight="1" s="29">
      <c r="A31" s="36" t="inlineStr">
        <is>
          <t>版本</t>
        </is>
      </c>
      <c r="B31" s="41" t="inlineStr">
        <is>
          <t>v0.1（2026-10-29）</t>
        </is>
      </c>
      <c r="C31" s="34" t="n"/>
      <c r="D31" s="34" t="n"/>
      <c r="E31" s="34" t="n"/>
      <c r="F31" s="35" t="n"/>
    </row>
    <row r="32" ht="15" customHeight="1" s="29">
      <c r="A32" s="36" t="inlineStr">
        <is>
          <t>变更</t>
        </is>
      </c>
      <c r="B32" s="38" t="inlineStr">
        <is>
          <t>首版：模拟费率表、外聘/自办比较、差额与建议公式、虚构示例与公式校验值</t>
        </is>
      </c>
      <c r="C32" s="34" t="n"/>
      <c r="D32" s="34" t="n"/>
      <c r="E32" s="34" t="n"/>
      <c r="F32" s="35" t="n"/>
    </row>
    <row r="34" ht="48" customHeight="1" s="29">
      <c r="A34" s="42" t="inlineStr">
        <is>
          <t>法源核对（2026-10-29）：司法部等《关于进一步规范律师服务收费的意见》第（四）至（七）项。劳动报酬等案件禁止风险代理；本表不计算风险代理收费。</t>
        </is>
      </c>
      <c r="B34" s="34" t="n"/>
      <c r="C34" s="34" t="n"/>
      <c r="D34" s="34" t="n"/>
      <c r="E34" s="34" t="n"/>
      <c r="F34" s="35" t="n"/>
    </row>
    <row r="35" ht="30" customHeight="1" s="29">
      <c r="A35" s="43" t="inlineStr">
        <is>
          <t>https://www.moj.gov.cn/pub/sfbgwapp/zwgk/tzggApp/202203/t20220324_451433.html</t>
        </is>
      </c>
      <c r="B35" s="34" t="n"/>
      <c r="C35" s="34" t="n"/>
      <c r="D35" s="34" t="n"/>
      <c r="E35" s="34" t="n"/>
      <c r="F35" s="35" t="n"/>
    </row>
  </sheetData>
  <mergeCells count="27">
    <mergeCell ref="A27:F27"/>
    <mergeCell ref="B31:F31"/>
    <mergeCell ref="D17:F17"/>
    <mergeCell ref="D16:F16"/>
    <mergeCell ref="D21:F21"/>
    <mergeCell ref="A2:F2"/>
    <mergeCell ref="B12:F12"/>
    <mergeCell ref="A5:F5"/>
    <mergeCell ref="B11:F11"/>
    <mergeCell ref="A23:F23"/>
    <mergeCell ref="A8:F8"/>
    <mergeCell ref="D18:F18"/>
    <mergeCell ref="A35:F35"/>
    <mergeCell ref="A4:F4"/>
    <mergeCell ref="B13:F13"/>
    <mergeCell ref="A28:F28"/>
    <mergeCell ref="B10:F10"/>
    <mergeCell ref="A34:F34"/>
    <mergeCell ref="A30:F30"/>
    <mergeCell ref="D20:F20"/>
    <mergeCell ref="A15:F15"/>
    <mergeCell ref="A24:F24"/>
    <mergeCell ref="D19:F19"/>
    <mergeCell ref="A1:F1"/>
    <mergeCell ref="B32:F32"/>
    <mergeCell ref="A7:F7"/>
    <mergeCell ref="A25:F25"/>
  </mergeCells>
  <printOptions horizontalCentered="1" verticalCentered="0" headings="0" gridLines="0" gridLinesSet="1"/>
  <pageMargins left="0.3" right="0.3" top="0.5" bottom="0.5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&amp;C&amp;8 &amp;K808080&amp;A｜第 &amp;P /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1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18" customWidth="1" style="28" min="1" max="1"/>
    <col width="14" customWidth="1" style="28" min="2" max="2"/>
    <col width="16" customWidth="1" style="28" min="3" max="3"/>
    <col width="14" customWidth="1" style="28" min="4" max="4"/>
    <col width="44" customWidth="1" style="28" min="5" max="5"/>
  </cols>
  <sheetData>
    <row r="1" ht="30" customHeight="1" s="29">
      <c r="A1" s="30" t="inlineStr">
        <is>
          <t>模拟费率表（非市场调研）</t>
        </is>
      </c>
    </row>
    <row r="2" ht="19.5" customHeight="1" s="29">
      <c r="A2" s="31" t="inlineStr">
        <is>
          <t>所有数字均为教学示例，不是律所报价、市场行情、指导价或薪酬数据</t>
        </is>
      </c>
    </row>
    <row r="3" ht="39.75" customHeight="1" s="29">
      <c r="A3" s="33" t="inlineStr">
        <is>
          <t>使用方式：先在“外聘比较”选事项类型和城市档，F 列会自动查找本表费率；如已取得书面报价，可直接覆盖 F 列并在备注写报价日期/范围。费率不含税、差旅、鉴定、公证、诉讼费和成功费；这些项目应单独列示。</t>
        </is>
      </c>
      <c r="B3" s="34" t="n"/>
      <c r="C3" s="34" t="n"/>
      <c r="D3" s="34" t="n"/>
      <c r="E3" s="35" t="n"/>
    </row>
    <row r="4" ht="37.5" customHeight="1" s="29">
      <c r="A4" s="39" t="inlineStr">
        <is>
          <t>事项类型</t>
        </is>
      </c>
      <c r="B4" s="39" t="inlineStr">
        <is>
          <t>一线城市</t>
        </is>
      </c>
      <c r="C4" s="39" t="inlineStr">
        <is>
          <t>新一线城市</t>
        </is>
      </c>
      <c r="D4" s="39" t="inlineStr">
        <is>
          <t>其他城市</t>
        </is>
      </c>
      <c r="E4" s="39" t="inlineStr">
        <is>
          <t>说明（均为模拟口径）</t>
        </is>
      </c>
    </row>
    <row r="5" ht="30" customHeight="1" s="29">
      <c r="A5" s="44" t="inlineStr">
        <is>
          <t>合同与交易</t>
        </is>
      </c>
      <c r="B5" s="45" t="n">
        <v>2200</v>
      </c>
      <c r="C5" s="45" t="n">
        <v>1800</v>
      </c>
      <c r="D5" s="45" t="n">
        <v>1400</v>
      </c>
      <c r="E5" s="38" t="inlineStr">
        <is>
          <t>模拟小时费率；不含税、差旅、鉴定和诉讼费</t>
        </is>
      </c>
    </row>
    <row r="6" ht="30" customHeight="1" s="29">
      <c r="A6" s="44" t="inlineStr">
        <is>
          <t>合规与监管</t>
        </is>
      </c>
      <c r="B6" s="45" t="n">
        <v>2400</v>
      </c>
      <c r="C6" s="45" t="n">
        <v>1900</v>
      </c>
      <c r="D6" s="45" t="n">
        <v>1500</v>
      </c>
      <c r="E6" s="38" t="inlineStr">
        <is>
          <t>模拟小时费率；监管回复按实际工时另计</t>
        </is>
      </c>
    </row>
    <row r="7" ht="30" customHeight="1" s="29">
      <c r="A7" s="44" t="inlineStr">
        <is>
          <t>争议与诉讼</t>
        </is>
      </c>
      <c r="B7" s="45" t="n">
        <v>2800</v>
      </c>
      <c r="C7" s="45" t="n">
        <v>2200</v>
      </c>
      <c r="D7" s="45" t="n">
        <v>1700</v>
      </c>
      <c r="E7" s="38" t="inlineStr">
        <is>
          <t>模拟小时费率；风险代理须先核查禁止范围、上限和书面约定。</t>
        </is>
      </c>
    </row>
    <row r="8" ht="30" customHeight="1" s="29">
      <c r="A8" s="44" t="inlineStr">
        <is>
          <t>知识产权</t>
        </is>
      </c>
      <c r="B8" s="45" t="n">
        <v>2000</v>
      </c>
      <c r="C8" s="45" t="n">
        <v>1600</v>
      </c>
      <c r="D8" s="45" t="n">
        <v>1200</v>
      </c>
      <c r="E8" s="38" t="inlineStr">
        <is>
          <t>模拟小时费率；官费、检索费另计</t>
        </is>
      </c>
    </row>
    <row r="9" ht="30" customHeight="1" s="29">
      <c r="A9" s="44" t="inlineStr">
        <is>
          <t>数据与隐私</t>
        </is>
      </c>
      <c r="B9" s="45" t="n">
        <v>2300</v>
      </c>
      <c r="C9" s="45" t="n">
        <v>1800</v>
      </c>
      <c r="D9" s="45" t="n">
        <v>1400</v>
      </c>
      <c r="E9" s="38" t="inlineStr">
        <is>
          <t>模拟小时费率；跨境或多法域另加</t>
        </is>
      </c>
    </row>
    <row r="10" ht="39.75" customHeight="1" s="29">
      <c r="A10" s="33" t="inlineStr">
        <is>
          <t>重要：本表没有做任何市场调研，也不声称代表任何城市或律所的实际收费。不要把这组数字写进对外报价、招标底价或客户方案；需要真实费率时，应取得至少两家律所的书面报价并记录范围。</t>
        </is>
      </c>
      <c r="B10" s="34" t="n"/>
      <c r="C10" s="34" t="n"/>
      <c r="D10" s="34" t="n"/>
      <c r="E10" s="35" t="n"/>
    </row>
    <row r="11" ht="36" customHeight="1" s="29">
      <c r="A11" s="33" t="inlineStr">
        <is>
          <t>费率单位为元/小时。若律所按固定价、封顶价或风险代理报价，应换算成可比口径，或直接在“外聘比较”填总价并备注“固定价/封顶价”，不要强行折算小时费率。</t>
        </is>
      </c>
      <c r="B11" s="34" t="n"/>
      <c r="C11" s="34" t="n"/>
      <c r="D11" s="34" t="n"/>
      <c r="E11" s="35" t="n"/>
    </row>
  </sheetData>
  <mergeCells count="5">
    <mergeCell ref="A2:E2"/>
    <mergeCell ref="A10:E10"/>
    <mergeCell ref="A11:E11"/>
    <mergeCell ref="A1:E1"/>
    <mergeCell ref="A3:E3"/>
  </mergeCells>
  <printOptions horizontalCentered="1" verticalCentered="0" headings="0" gridLines="0" gridLinesSet="1"/>
  <pageMargins left="0.3" right="0.3" top="0.5" bottom="0.5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&amp;C&amp;8 &amp;K808080&amp;A｜第 &amp;P /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P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customHeight="1" zeroHeight="0" outlineLevelRow="0"/>
  <cols>
    <col width="9" customWidth="1" style="28" min="1" max="1"/>
    <col width="24" customWidth="1" style="28" min="2" max="2"/>
    <col width="14" customWidth="1" style="28" min="3" max="3"/>
    <col width="12" customWidth="1" style="28" min="4" max="6"/>
    <col width="14" customWidth="1" style="28" min="7" max="7"/>
    <col width="12" customWidth="1" style="28" min="8" max="9"/>
    <col width="14" customWidth="1" style="28" min="10" max="10"/>
    <col width="12" customWidth="1" style="28" min="11" max="11"/>
    <col width="10" customWidth="1" style="28" min="12" max="12"/>
    <col width="9" customWidth="1" style="28" min="13" max="14"/>
    <col width="26" customWidth="1" style="28" min="15" max="15"/>
    <col width="40" customWidth="1" style="28" min="16" max="16"/>
  </cols>
  <sheetData>
    <row r="1" ht="30" customHeight="1" s="29">
      <c r="A1" s="30" t="inlineStr">
        <is>
          <t>外聘比较（空白模板）</t>
        </is>
      </c>
    </row>
    <row r="2" ht="19.5" customHeight="1" s="29">
      <c r="A2" s="31" t="inlineStr">
        <is>
          <t>先填事项、类型、城市档、工时；费率和建议由公式给出｜金额单位：元</t>
        </is>
      </c>
    </row>
    <row r="3" ht="24" customHeight="1" s="29">
      <c r="A3" s="46" t="inlineStr">
        <is>
          <t>黄格输入、绿格公式；固定价可覆盖G列并在P列留依据。仅第5—14行纳入合计；新增行须复核引用。</t>
        </is>
      </c>
      <c r="B3" s="34" t="n"/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5" t="n"/>
    </row>
    <row r="4" ht="42" customHeight="1" s="29">
      <c r="A4" s="39" t="inlineStr">
        <is>
          <t>编号</t>
        </is>
      </c>
      <c r="B4" s="39" t="inlineStr">
        <is>
          <t>事项</t>
        </is>
      </c>
      <c r="C4" s="39" t="inlineStr">
        <is>
          <t>事项类型</t>
        </is>
      </c>
      <c r="D4" s="39" t="inlineStr">
        <is>
          <t>城市档</t>
        </is>
      </c>
      <c r="E4" s="39" t="inlineStr">
        <is>
          <t>外聘工时</t>
        </is>
      </c>
      <c r="F4" s="39" t="inlineStr">
        <is>
          <t>模拟费率</t>
        </is>
      </c>
      <c r="G4" s="39" t="inlineStr">
        <is>
          <t>外聘报价</t>
        </is>
      </c>
      <c r="H4" s="39" t="inlineStr">
        <is>
          <t>内部工时</t>
        </is>
      </c>
      <c r="I4" s="39" t="inlineStr">
        <is>
          <t>内部时薪</t>
        </is>
      </c>
      <c r="J4" s="39" t="inlineStr">
        <is>
          <t>内部成本</t>
        </is>
      </c>
      <c r="K4" s="39" t="inlineStr">
        <is>
          <t>差额</t>
        </is>
      </c>
      <c r="L4" s="39" t="inlineStr">
        <is>
          <t>差额率</t>
        </is>
      </c>
      <c r="M4" s="39" t="inlineStr">
        <is>
          <t>内控要求外聘</t>
        </is>
      </c>
      <c r="N4" s="39" t="inlineStr">
        <is>
          <t>内部能力</t>
        </is>
      </c>
      <c r="O4" s="39" t="inlineStr">
        <is>
          <t>建议</t>
        </is>
      </c>
      <c r="P4" s="39" t="inlineStr">
        <is>
          <t>报价范围/依据（必填）</t>
        </is>
      </c>
    </row>
    <row r="5" ht="33.75" customHeight="1" s="29">
      <c r="A5" s="44" t="n"/>
      <c r="B5" s="44" t="n"/>
      <c r="C5" s="47" t="n"/>
      <c r="D5" s="47" t="n"/>
      <c r="E5" s="48" t="n"/>
      <c r="F5" s="49">
        <f>IF(OR($C5="",$D5=""),"",IFERROR(VLOOKUP($C5,模拟费率表!$A$5:$D$9,MATCH($D5,模拟费率表!$A$4:$D$4,0),FALSE()),""))</f>
        <v/>
      </c>
      <c r="G5" s="49">
        <f>IF(OR($E5="",$F5=""),"",$E5*$F5)</f>
        <v/>
      </c>
      <c r="H5" s="48" t="n"/>
      <c r="I5" s="45" t="n"/>
      <c r="J5" s="49">
        <f>IF(OR($H5="",$I5=""),"",$H5*$I5)</f>
        <v/>
      </c>
      <c r="K5" s="49">
        <f>IF(OR($G5="",$J5=""),"",$G5-$J5)</f>
        <v/>
      </c>
      <c r="L5" s="50">
        <f>IF(OR($G5="",$J5="",$J5=0),"",$K5/$J5)</f>
        <v/>
      </c>
      <c r="M5" s="47" t="n"/>
      <c r="N5" s="47" t="n"/>
      <c r="O5" s="51">
        <f>IF(OR(M5="",N5=""),"",IF(M5="是","外聘（专业/独立性要求）",IF(N5="不具备","外聘（能力缺口）",IF(N5="部分具备","混合（拆分范围）",IF(OR(G5="",J5="",J5=0,P5=""),"待补成本/范围",IF(K5&lt;=0,"外聘（成本不高）",IF(L5&gt;=0.5,"优先自办","比价后决定")))))))</f>
        <v/>
      </c>
      <c r="P5" s="44" t="n"/>
    </row>
    <row r="6" ht="33.75" customHeight="1" s="29">
      <c r="A6" s="44" t="n"/>
      <c r="B6" s="44" t="n"/>
      <c r="C6" s="47" t="n"/>
      <c r="D6" s="47" t="n"/>
      <c r="E6" s="48" t="n"/>
      <c r="F6" s="49">
        <f>IF(OR($C6="",$D6=""),"",IFERROR(VLOOKUP($C6,模拟费率表!$A$5:$D$9,MATCH($D6,模拟费率表!$A$4:$D$4,0),FALSE()),""))</f>
        <v/>
      </c>
      <c r="G6" s="49">
        <f>IF(OR($E6="",$F6=""),"",$E6*$F6)</f>
        <v/>
      </c>
      <c r="H6" s="48" t="n"/>
      <c r="I6" s="45" t="n"/>
      <c r="J6" s="49">
        <f>IF(OR($H6="",$I6=""),"",$H6*$I6)</f>
        <v/>
      </c>
      <c r="K6" s="49">
        <f>IF(OR($G6="",$J6=""),"",$G6-$J6)</f>
        <v/>
      </c>
      <c r="L6" s="50">
        <f>IF(OR($G6="",$J6="",$J6=0),"",$K6/$J6)</f>
        <v/>
      </c>
      <c r="M6" s="47" t="n"/>
      <c r="N6" s="47" t="n"/>
      <c r="O6" s="51">
        <f>IF(OR(M6="",N6=""),"",IF(M6="是","外聘（专业/独立性要求）",IF(N6="不具备","外聘（能力缺口）",IF(N6="部分具备","混合（拆分范围）",IF(OR(G6="",J6="",J6=0,P6=""),"待补成本/范围",IF(K6&lt;=0,"外聘（成本不高）",IF(L6&gt;=0.5,"优先自办","比价后决定")))))))</f>
        <v/>
      </c>
      <c r="P6" s="44" t="n"/>
    </row>
    <row r="7" ht="33.75" customHeight="1" s="29">
      <c r="A7" s="44" t="n"/>
      <c r="B7" s="44" t="n"/>
      <c r="C7" s="47" t="n"/>
      <c r="D7" s="47" t="n"/>
      <c r="E7" s="48" t="n"/>
      <c r="F7" s="49">
        <f>IF(OR($C7="",$D7=""),"",IFERROR(VLOOKUP($C7,模拟费率表!$A$5:$D$9,MATCH($D7,模拟费率表!$A$4:$D$4,0),FALSE()),""))</f>
        <v/>
      </c>
      <c r="G7" s="49">
        <f>IF(OR($E7="",$F7=""),"",$E7*$F7)</f>
        <v/>
      </c>
      <c r="H7" s="48" t="n"/>
      <c r="I7" s="45" t="n"/>
      <c r="J7" s="49">
        <f>IF(OR($H7="",$I7=""),"",$H7*$I7)</f>
        <v/>
      </c>
      <c r="K7" s="49">
        <f>IF(OR($G7="",$J7=""),"",$G7-$J7)</f>
        <v/>
      </c>
      <c r="L7" s="50">
        <f>IF(OR($G7="",$J7="",$J7=0),"",$K7/$J7)</f>
        <v/>
      </c>
      <c r="M7" s="47" t="n"/>
      <c r="N7" s="47" t="n"/>
      <c r="O7" s="51">
        <f>IF(OR(M7="",N7=""),"",IF(M7="是","外聘（专业/独立性要求）",IF(N7="不具备","外聘（能力缺口）",IF(N7="部分具备","混合（拆分范围）",IF(OR(G7="",J7="",J7=0,P7=""),"待补成本/范围",IF(K7&lt;=0,"外聘（成本不高）",IF(L7&gt;=0.5,"优先自办","比价后决定")))))))</f>
        <v/>
      </c>
      <c r="P7" s="44" t="n"/>
    </row>
    <row r="8" ht="33.75" customHeight="1" s="29">
      <c r="A8" s="44" t="n"/>
      <c r="B8" s="44" t="n"/>
      <c r="C8" s="47" t="n"/>
      <c r="D8" s="47" t="n"/>
      <c r="E8" s="48" t="n"/>
      <c r="F8" s="49">
        <f>IF(OR($C8="",$D8=""),"",IFERROR(VLOOKUP($C8,模拟费率表!$A$5:$D$9,MATCH($D8,模拟费率表!$A$4:$D$4,0),FALSE()),""))</f>
        <v/>
      </c>
      <c r="G8" s="49">
        <f>IF(OR($E8="",$F8=""),"",$E8*$F8)</f>
        <v/>
      </c>
      <c r="H8" s="48" t="n"/>
      <c r="I8" s="45" t="n"/>
      <c r="J8" s="49">
        <f>IF(OR($H8="",$I8=""),"",$H8*$I8)</f>
        <v/>
      </c>
      <c r="K8" s="49">
        <f>IF(OR($G8="",$J8=""),"",$G8-$J8)</f>
        <v/>
      </c>
      <c r="L8" s="50">
        <f>IF(OR($G8="",$J8="",$J8=0),"",$K8/$J8)</f>
        <v/>
      </c>
      <c r="M8" s="47" t="n"/>
      <c r="N8" s="47" t="n"/>
      <c r="O8" s="51">
        <f>IF(OR(M8="",N8=""),"",IF(M8="是","外聘（专业/独立性要求）",IF(N8="不具备","外聘（能力缺口）",IF(N8="部分具备","混合（拆分范围）",IF(OR(G8="",J8="",J8=0,P8=""),"待补成本/范围",IF(K8&lt;=0,"外聘（成本不高）",IF(L8&gt;=0.5,"优先自办","比价后决定")))))))</f>
        <v/>
      </c>
      <c r="P8" s="44" t="n"/>
    </row>
    <row r="9" ht="33.75" customHeight="1" s="29">
      <c r="A9" s="44" t="n"/>
      <c r="B9" s="44" t="n"/>
      <c r="C9" s="47" t="n"/>
      <c r="D9" s="47" t="n"/>
      <c r="E9" s="48" t="n"/>
      <c r="F9" s="49">
        <f>IF(OR($C9="",$D9=""),"",IFERROR(VLOOKUP($C9,模拟费率表!$A$5:$D$9,MATCH($D9,模拟费率表!$A$4:$D$4,0),FALSE()),""))</f>
        <v/>
      </c>
      <c r="G9" s="49">
        <f>IF(OR($E9="",$F9=""),"",$E9*$F9)</f>
        <v/>
      </c>
      <c r="H9" s="48" t="n"/>
      <c r="I9" s="45" t="n"/>
      <c r="J9" s="49">
        <f>IF(OR($H9="",$I9=""),"",$H9*$I9)</f>
        <v/>
      </c>
      <c r="K9" s="49">
        <f>IF(OR($G9="",$J9=""),"",$G9-$J9)</f>
        <v/>
      </c>
      <c r="L9" s="50">
        <f>IF(OR($G9="",$J9="",$J9=0),"",$K9/$J9)</f>
        <v/>
      </c>
      <c r="M9" s="47" t="n"/>
      <c r="N9" s="47" t="n"/>
      <c r="O9" s="51">
        <f>IF(OR(M9="",N9=""),"",IF(M9="是","外聘（专业/独立性要求）",IF(N9="不具备","外聘（能力缺口）",IF(N9="部分具备","混合（拆分范围）",IF(OR(G9="",J9="",J9=0,P9=""),"待补成本/范围",IF(K9&lt;=0,"外聘（成本不高）",IF(L9&gt;=0.5,"优先自办","比价后决定")))))))</f>
        <v/>
      </c>
      <c r="P9" s="44" t="n"/>
    </row>
    <row r="10" ht="33.75" customHeight="1" s="29">
      <c r="A10" s="44" t="n"/>
      <c r="B10" s="44" t="n"/>
      <c r="C10" s="47" t="n"/>
      <c r="D10" s="47" t="n"/>
      <c r="E10" s="48" t="n"/>
      <c r="F10" s="49">
        <f>IF(OR($C10="",$D10=""),"",IFERROR(VLOOKUP($C10,模拟费率表!$A$5:$D$9,MATCH($D10,模拟费率表!$A$4:$D$4,0),FALSE()),""))</f>
        <v/>
      </c>
      <c r="G10" s="49">
        <f>IF(OR($E10="",$F10=""),"",$E10*$F10)</f>
        <v/>
      </c>
      <c r="H10" s="48" t="n"/>
      <c r="I10" s="45" t="n"/>
      <c r="J10" s="49">
        <f>IF(OR($H10="",$I10=""),"",$H10*$I10)</f>
        <v/>
      </c>
      <c r="K10" s="49">
        <f>IF(OR($G10="",$J10=""),"",$G10-$J10)</f>
        <v/>
      </c>
      <c r="L10" s="50">
        <f>IF(OR($G10="",$J10="",$J10=0),"",$K10/$J10)</f>
        <v/>
      </c>
      <c r="M10" s="47" t="n"/>
      <c r="N10" s="47" t="n"/>
      <c r="O10" s="51">
        <f>IF(OR(M10="",N10=""),"",IF(M10="是","外聘（专业/独立性要求）",IF(N10="不具备","外聘（能力缺口）",IF(N10="部分具备","混合（拆分范围）",IF(OR(G10="",J10="",J10=0,P10=""),"待补成本/范围",IF(K10&lt;=0,"外聘（成本不高）",IF(L10&gt;=0.5,"优先自办","比价后决定")))))))</f>
        <v/>
      </c>
      <c r="P10" s="44" t="n"/>
    </row>
    <row r="11" ht="33.75" customHeight="1" s="29">
      <c r="A11" s="44" t="n"/>
      <c r="B11" s="44" t="n"/>
      <c r="C11" s="47" t="n"/>
      <c r="D11" s="47" t="n"/>
      <c r="E11" s="48" t="n"/>
      <c r="F11" s="49">
        <f>IF(OR($C11="",$D11=""),"",IFERROR(VLOOKUP($C11,模拟费率表!$A$5:$D$9,MATCH($D11,模拟费率表!$A$4:$D$4,0),FALSE()),""))</f>
        <v/>
      </c>
      <c r="G11" s="49">
        <f>IF(OR($E11="",$F11=""),"",$E11*$F11)</f>
        <v/>
      </c>
      <c r="H11" s="48" t="n"/>
      <c r="I11" s="45" t="n"/>
      <c r="J11" s="49">
        <f>IF(OR($H11="",$I11=""),"",$H11*$I11)</f>
        <v/>
      </c>
      <c r="K11" s="49">
        <f>IF(OR($G11="",$J11=""),"",$G11-$J11)</f>
        <v/>
      </c>
      <c r="L11" s="50">
        <f>IF(OR($G11="",$J11="",$J11=0),"",$K11/$J11)</f>
        <v/>
      </c>
      <c r="M11" s="47" t="n"/>
      <c r="N11" s="47" t="n"/>
      <c r="O11" s="51">
        <f>IF(OR(M11="",N11=""),"",IF(M11="是","外聘（专业/独立性要求）",IF(N11="不具备","外聘（能力缺口）",IF(N11="部分具备","混合（拆分范围）",IF(OR(G11="",J11="",J11=0,P11=""),"待补成本/范围",IF(K11&lt;=0,"外聘（成本不高）",IF(L11&gt;=0.5,"优先自办","比价后决定")))))))</f>
        <v/>
      </c>
      <c r="P11" s="44" t="n"/>
    </row>
    <row r="12" ht="33.75" customHeight="1" s="29">
      <c r="A12" s="44" t="n"/>
      <c r="B12" s="44" t="n"/>
      <c r="C12" s="47" t="n"/>
      <c r="D12" s="47" t="n"/>
      <c r="E12" s="48" t="n"/>
      <c r="F12" s="49">
        <f>IF(OR($C12="",$D12=""),"",IFERROR(VLOOKUP($C12,模拟费率表!$A$5:$D$9,MATCH($D12,模拟费率表!$A$4:$D$4,0),FALSE()),""))</f>
        <v/>
      </c>
      <c r="G12" s="49">
        <f>IF(OR($E12="",$F12=""),"",$E12*$F12)</f>
        <v/>
      </c>
      <c r="H12" s="48" t="n"/>
      <c r="I12" s="45" t="n"/>
      <c r="J12" s="49">
        <f>IF(OR($H12="",$I12=""),"",$H12*$I12)</f>
        <v/>
      </c>
      <c r="K12" s="49">
        <f>IF(OR($G12="",$J12=""),"",$G12-$J12)</f>
        <v/>
      </c>
      <c r="L12" s="50">
        <f>IF(OR($G12="",$J12="",$J12=0),"",$K12/$J12)</f>
        <v/>
      </c>
      <c r="M12" s="47" t="n"/>
      <c r="N12" s="47" t="n"/>
      <c r="O12" s="51">
        <f>IF(OR(M12="",N12=""),"",IF(M12="是","外聘（专业/独立性要求）",IF(N12="不具备","外聘（能力缺口）",IF(N12="部分具备","混合（拆分范围）",IF(OR(G12="",J12="",J12=0,P12=""),"待补成本/范围",IF(K12&lt;=0,"外聘（成本不高）",IF(L12&gt;=0.5,"优先自办","比价后决定")))))))</f>
        <v/>
      </c>
      <c r="P12" s="44" t="n"/>
    </row>
    <row r="13" ht="33.75" customHeight="1" s="29">
      <c r="A13" s="44" t="n"/>
      <c r="B13" s="44" t="n"/>
      <c r="C13" s="47" t="n"/>
      <c r="D13" s="47" t="n"/>
      <c r="E13" s="48" t="n"/>
      <c r="F13" s="49">
        <f>IF(OR($C13="",$D13=""),"",IFERROR(VLOOKUP($C13,模拟费率表!$A$5:$D$9,MATCH($D13,模拟费率表!$A$4:$D$4,0),FALSE()),""))</f>
        <v/>
      </c>
      <c r="G13" s="49">
        <f>IF(OR($E13="",$F13=""),"",$E13*$F13)</f>
        <v/>
      </c>
      <c r="H13" s="48" t="n"/>
      <c r="I13" s="45" t="n"/>
      <c r="J13" s="49">
        <f>IF(OR($H13="",$I13=""),"",$H13*$I13)</f>
        <v/>
      </c>
      <c r="K13" s="49">
        <f>IF(OR($G13="",$J13=""),"",$G13-$J13)</f>
        <v/>
      </c>
      <c r="L13" s="50">
        <f>IF(OR($G13="",$J13="",$J13=0),"",$K13/$J13)</f>
        <v/>
      </c>
      <c r="M13" s="47" t="n"/>
      <c r="N13" s="47" t="n"/>
      <c r="O13" s="51">
        <f>IF(OR(M13="",N13=""),"",IF(M13="是","外聘（专业/独立性要求）",IF(N13="不具备","外聘（能力缺口）",IF(N13="部分具备","混合（拆分范围）",IF(OR(G13="",J13="",J13=0,P13=""),"待补成本/范围",IF(K13&lt;=0,"外聘（成本不高）",IF(L13&gt;=0.5,"优先自办","比价后决定")))))))</f>
        <v/>
      </c>
      <c r="P13" s="44" t="n"/>
    </row>
    <row r="14" ht="33.75" customHeight="1" s="29">
      <c r="A14" s="44" t="n"/>
      <c r="B14" s="44" t="n"/>
      <c r="C14" s="47" t="n"/>
      <c r="D14" s="47" t="n"/>
      <c r="E14" s="48" t="n"/>
      <c r="F14" s="49">
        <f>IF(OR($C14="",$D14=""),"",IFERROR(VLOOKUP($C14,模拟费率表!$A$5:$D$9,MATCH($D14,模拟费率表!$A$4:$D$4,0),FALSE()),""))</f>
        <v/>
      </c>
      <c r="G14" s="49">
        <f>IF(OR($E14="",$F14=""),"",$E14*$F14)</f>
        <v/>
      </c>
      <c r="H14" s="48" t="n"/>
      <c r="I14" s="45" t="n"/>
      <c r="J14" s="49">
        <f>IF(OR($H14="",$I14=""),"",$H14*$I14)</f>
        <v/>
      </c>
      <c r="K14" s="49">
        <f>IF(OR($G14="",$J14=""),"",$G14-$J14)</f>
        <v/>
      </c>
      <c r="L14" s="50">
        <f>IF(OR($G14="",$J14="",$J14=0),"",$K14/$J14)</f>
        <v/>
      </c>
      <c r="M14" s="47" t="n"/>
      <c r="N14" s="47" t="n"/>
      <c r="O14" s="51">
        <f>IF(OR(M14="",N14=""),"",IF(M14="是","外聘（专业/独立性要求）",IF(N14="不具备","外聘（能力缺口）",IF(N14="部分具备","混合（拆分范围）",IF(OR(G14="",J14="",J14=0,P14=""),"待补成本/范围",IF(K14&lt;=0,"外聘（成本不高）",IF(L14&gt;=0.5,"优先自办","比价后决定")))))))</f>
        <v/>
      </c>
      <c r="P14" s="44" t="n"/>
    </row>
    <row r="15" ht="15" customHeight="1" s="29">
      <c r="A15" s="52" t="inlineStr">
        <is>
          <t>合计</t>
        </is>
      </c>
      <c r="B15" s="52" t="inlineStr">
        <is>
          <t>合计仅用于规模参考，不用于自动决策</t>
        </is>
      </c>
      <c r="C15" s="34" t="n"/>
      <c r="D15" s="34" t="n"/>
      <c r="E15" s="34" t="n"/>
      <c r="F15" s="35" t="n"/>
      <c r="G15" s="53">
        <f>IF(COUNT(G5:G14)=0,"",SUM(G5:G14))</f>
        <v/>
      </c>
      <c r="H15" s="54" t="n"/>
      <c r="I15" s="54" t="n"/>
      <c r="J15" s="53">
        <f>IF(COUNT(J5:J14)=0,"",SUM(J5:J14))</f>
        <v/>
      </c>
      <c r="K15" s="53">
        <f>IF(OR(G15="",J15=""),"",G15-J15)</f>
        <v/>
      </c>
      <c r="L15" s="55">
        <f>IF(OR(G15="",J15="",J15=0),"",K15/J15)</f>
        <v/>
      </c>
      <c r="M15" s="54" t="n"/>
      <c r="N15" s="54" t="n"/>
      <c r="O15" s="54" t="n"/>
    </row>
  </sheetData>
  <autoFilter ref="A4:P14"/>
  <mergeCells count="4">
    <mergeCell ref="A1:O1"/>
    <mergeCell ref="B15:F15"/>
    <mergeCell ref="A3:O3"/>
    <mergeCell ref="A2:O2"/>
  </mergeCells>
  <dataValidations count="4">
    <dataValidation sqref="C5:C14" showDropDown="0" showInputMessage="0" showErrorMessage="1" allowBlank="1" errorTitle="输入不合法" error="请从下拉列表选择事项类型" type="list" errorStyle="stop" operator="between">
      <formula1>"合同与交易,合规与监管,争议与诉讼,知识产权,数据与隐私"</formula1>
      <formula2>0</formula2>
    </dataValidation>
    <dataValidation sqref="D5:D14" showDropDown="0" showInputMessage="0" showErrorMessage="1" allowBlank="1" errorTitle="输入不合法" error="请从下拉列表选择城市档" type="list" errorStyle="stop" operator="between">
      <formula1>"一线城市,新一线城市,其他城市"</formula1>
      <formula2>0</formula2>
    </dataValidation>
    <dataValidation sqref="M5:M14" showDropDown="0" showInputMessage="0" showErrorMessage="1" allowBlank="1" errorTitle="输入不合法" error="请选择是/否" type="list" errorStyle="stop" operator="between">
      <formula1>"是,否"</formula1>
      <formula2>0</formula2>
    </dataValidation>
    <dataValidation sqref="N5:N14" showDropDown="0" showInputMessage="0" showErrorMessage="1" allowBlank="1" errorTitle="输入不合法" error="请从下拉列表选择能力状态" type="list" errorStyle="stop" operator="between">
      <formula1>"具备,部分具备,不具备"</formula1>
      <formula2>0</formula2>
    </dataValidation>
  </dataValidations>
  <printOptions horizontalCentered="1" verticalCentered="0" headings="0" gridLines="0" gridLinesSet="1"/>
  <pageMargins left="0.3" right="0.3" top="0.5" bottom="0.5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&amp;C&amp;8 &amp;K808080&amp;A｜第 &amp;P / &amp;N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P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customHeight="1" zeroHeight="0" outlineLevelRow="0"/>
  <cols>
    <col width="9" customWidth="1" style="28" min="1" max="1"/>
    <col width="24" customWidth="1" style="28" min="2" max="2"/>
    <col width="14" customWidth="1" style="28" min="3" max="3"/>
    <col width="12" customWidth="1" style="28" min="4" max="6"/>
    <col width="14" customWidth="1" style="28" min="7" max="7"/>
    <col width="12" customWidth="1" style="28" min="8" max="9"/>
    <col width="14" customWidth="1" style="28" min="10" max="10"/>
    <col width="12" customWidth="1" style="28" min="11" max="11"/>
    <col width="10" customWidth="1" style="28" min="12" max="12"/>
    <col width="9" customWidth="1" style="28" min="13" max="14"/>
    <col width="26" customWidth="1" style="28" min="15" max="15"/>
    <col width="40" customWidth="1" style="28" min="16" max="16"/>
  </cols>
  <sheetData>
    <row r="1" ht="30" customHeight="1" s="29">
      <c r="A1" s="30" t="inlineStr">
        <is>
          <t>外聘比较（虚构示例）</t>
        </is>
      </c>
    </row>
    <row r="2" ht="19.5" customHeight="1" s="29">
      <c r="A2" s="31" t="inlineStr">
        <is>
          <t>澄棂科技（虚构）｜所有工时、费率、报价和差额均为模拟示例</t>
        </is>
      </c>
    </row>
    <row r="3" ht="24" customHeight="1" s="29">
      <c r="A3" s="46" t="inlineStr">
        <is>
          <t>黄格输入、绿格公式；固定价可覆盖G列并在P列留依据。仅第5—14行纳入合计；新增行须复核引用。</t>
        </is>
      </c>
      <c r="B3" s="34" t="n"/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5" t="n"/>
    </row>
    <row r="4" ht="42" customHeight="1" s="29">
      <c r="A4" s="39" t="inlineStr">
        <is>
          <t>编号</t>
        </is>
      </c>
      <c r="B4" s="39" t="inlineStr">
        <is>
          <t>事项</t>
        </is>
      </c>
      <c r="C4" s="39" t="inlineStr">
        <is>
          <t>事项类型</t>
        </is>
      </c>
      <c r="D4" s="39" t="inlineStr">
        <is>
          <t>城市档</t>
        </is>
      </c>
      <c r="E4" s="39" t="inlineStr">
        <is>
          <t>外聘工时</t>
        </is>
      </c>
      <c r="F4" s="39" t="inlineStr">
        <is>
          <t>模拟费率</t>
        </is>
      </c>
      <c r="G4" s="39" t="inlineStr">
        <is>
          <t>外聘报价</t>
        </is>
      </c>
      <c r="H4" s="39" t="inlineStr">
        <is>
          <t>内部工时</t>
        </is>
      </c>
      <c r="I4" s="39" t="inlineStr">
        <is>
          <t>内部时薪</t>
        </is>
      </c>
      <c r="J4" s="39" t="inlineStr">
        <is>
          <t>内部成本</t>
        </is>
      </c>
      <c r="K4" s="39" t="inlineStr">
        <is>
          <t>差额</t>
        </is>
      </c>
      <c r="L4" s="39" t="inlineStr">
        <is>
          <t>差额率</t>
        </is>
      </c>
      <c r="M4" s="39" t="inlineStr">
        <is>
          <t>内控要求外聘</t>
        </is>
      </c>
      <c r="N4" s="39" t="inlineStr">
        <is>
          <t>内部能力</t>
        </is>
      </c>
      <c r="O4" s="39" t="inlineStr">
        <is>
          <t>建议</t>
        </is>
      </c>
      <c r="P4" s="39" t="inlineStr">
        <is>
          <t>报价范围/依据（必填）</t>
        </is>
      </c>
    </row>
    <row r="5" ht="55.5" customHeight="1" s="29">
      <c r="A5" s="56" t="inlineStr">
        <is>
          <t>OC-001</t>
        </is>
      </c>
      <c r="B5" s="44" t="inlineStr">
        <is>
          <t>年度经销合同模板更新</t>
        </is>
      </c>
      <c r="C5" s="44" t="inlineStr">
        <is>
          <t>合同与交易</t>
        </is>
      </c>
      <c r="D5" s="44" t="inlineStr">
        <is>
          <t>一线城市</t>
        </is>
      </c>
      <c r="E5" s="48" t="n">
        <v>30</v>
      </c>
      <c r="F5" s="49">
        <f>IF(OR($C5="",$D5=""),"",IFERROR(VLOOKUP($C5,模拟费率表!$A$5:$D$9,MATCH($D5,模拟费率表!$A$4:$D$4,0),FALSE()),""))</f>
        <v/>
      </c>
      <c r="G5" s="49">
        <f>IF(OR($E5="",$F5=""),"",$E5*$F5)</f>
        <v/>
      </c>
      <c r="H5" s="48" t="n">
        <v>50</v>
      </c>
      <c r="I5" s="45" t="n">
        <v>1200</v>
      </c>
      <c r="J5" s="49">
        <f>IF(OR($H5="",$I5=""),"",$H5*$I5)</f>
        <v/>
      </c>
      <c r="K5" s="49">
        <f>IF(OR($G5="",$J5=""),"",$G5-$J5)</f>
        <v/>
      </c>
      <c r="L5" s="50">
        <f>IF(OR($G5="",$J5="",$J5=0),"",$K5/$J5)</f>
        <v/>
      </c>
      <c r="M5" s="57" t="inlineStr">
        <is>
          <t>否</t>
        </is>
      </c>
      <c r="N5" s="57" t="inlineStr">
        <is>
          <t>具备</t>
        </is>
      </c>
      <c r="O5" s="51">
        <f>IF(OR(M5="",N5=""),"",IF(M5="是","外聘（专业/独立性要求）",IF(N5="不具备","外聘（能力缺口）",IF(N5="部分具备","混合（拆分范围）",IF(OR(G5="",J5="",J5=0,P5=""),"待补成本/范围",IF(K5&lt;=0,"外聘（成本不高）",IF(L5&gt;=0.5,"优先自办","比价后决定")))))))</f>
        <v/>
      </c>
      <c r="P5" s="44" t="inlineStr">
        <is>
          <t>模拟同范围小时价；不含税、差旅及规费，无成功费。</t>
        </is>
      </c>
    </row>
    <row r="6" ht="55.5" customHeight="1" s="29">
      <c r="A6" s="56" t="inlineStr">
        <is>
          <t>OC-002</t>
        </is>
      </c>
      <c r="B6" s="44" t="inlineStr">
        <is>
          <t>数据出境安全评估申报</t>
        </is>
      </c>
      <c r="C6" s="44" t="inlineStr">
        <is>
          <t>数据与隐私</t>
        </is>
      </c>
      <c r="D6" s="44" t="inlineStr">
        <is>
          <t>新一线城市</t>
        </is>
      </c>
      <c r="E6" s="48" t="n">
        <v>60</v>
      </c>
      <c r="F6" s="49">
        <f>IF(OR($C6="",$D6=""),"",IFERROR(VLOOKUP($C6,模拟费率表!$A$5:$D$9,MATCH($D6,模拟费率表!$A$4:$D$4,0),FALSE()),""))</f>
        <v/>
      </c>
      <c r="G6" s="49">
        <f>IF(OR($E6="",$F6=""),"",$E6*$F6)</f>
        <v/>
      </c>
      <c r="H6" s="48" t="n">
        <v>80</v>
      </c>
      <c r="I6" s="45" t="n">
        <v>1200</v>
      </c>
      <c r="J6" s="49">
        <f>IF(OR($H6="",$I6=""),"",$H6*$I6)</f>
        <v/>
      </c>
      <c r="K6" s="49">
        <f>IF(OR($G6="",$J6=""),"",$G6-$J6)</f>
        <v/>
      </c>
      <c r="L6" s="50">
        <f>IF(OR($G6="",$J6="",$J6=0),"",$K6/$J6)</f>
        <v/>
      </c>
      <c r="M6" s="57" t="inlineStr">
        <is>
          <t>否</t>
        </is>
      </c>
      <c r="N6" s="57" t="inlineStr">
        <is>
          <t>部分具备</t>
        </is>
      </c>
      <c r="O6" s="51">
        <f>IF(OR(M6="",N6=""),"",IF(M6="是","外聘（专业/独立性要求）",IF(N6="不具备","外聘（能力缺口）",IF(N6="部分具备","混合（拆分范围）",IF(OR(G6="",J6="",J6=0,P6=""),"待补成本/范围",IF(K6&lt;=0,"外聘（成本不高）",IF(L6&gt;=0.5,"优先自办","比价后决定")))))))</f>
        <v/>
      </c>
      <c r="P6" s="44" t="inlineStr">
        <is>
          <t>模拟同范围小时价；不含税、差旅及规费，无成功费。</t>
        </is>
      </c>
    </row>
    <row r="7" ht="55.5" customHeight="1" s="29">
      <c r="A7" s="56" t="inlineStr">
        <is>
          <t>OC-003</t>
        </is>
      </c>
      <c r="B7" s="44" t="inlineStr">
        <is>
          <t>劳动争议仲裁应诉</t>
        </is>
      </c>
      <c r="C7" s="44" t="inlineStr">
        <is>
          <t>争议与诉讼</t>
        </is>
      </c>
      <c r="D7" s="44" t="inlineStr">
        <is>
          <t>一线城市</t>
        </is>
      </c>
      <c r="E7" s="48" t="n">
        <v>40</v>
      </c>
      <c r="F7" s="49">
        <f>IF(OR($C7="",$D7=""),"",IFERROR(VLOOKUP($C7,模拟费率表!$A$5:$D$9,MATCH($D7,模拟费率表!$A$4:$D$4,0),FALSE()),""))</f>
        <v/>
      </c>
      <c r="G7" s="49">
        <f>IF(OR($E7="",$F7=""),"",$E7*$F7)</f>
        <v/>
      </c>
      <c r="H7" s="48" t="n">
        <v>35</v>
      </c>
      <c r="I7" s="45" t="n">
        <v>1200</v>
      </c>
      <c r="J7" s="49">
        <f>IF(OR($H7="",$I7=""),"",$H7*$I7)</f>
        <v/>
      </c>
      <c r="K7" s="49">
        <f>IF(OR($G7="",$J7=""),"",$G7-$J7)</f>
        <v/>
      </c>
      <c r="L7" s="50">
        <f>IF(OR($G7="",$J7="",$J7=0),"",$K7/$J7)</f>
        <v/>
      </c>
      <c r="M7" s="57" t="inlineStr">
        <is>
          <t>是</t>
        </is>
      </c>
      <c r="N7" s="57" t="inlineStr">
        <is>
          <t>不具备</t>
        </is>
      </c>
      <c r="O7" s="51">
        <f>IF(OR(M7="",N7=""),"",IF(M7="是","外聘（专业/独立性要求）",IF(N7="不具备","外聘（能力缺口）",IF(N7="部分具备","混合（拆分范围）",IF(OR(G7="",J7="",J7=0,P7=""),"待补成本/范围",IF(K7&lt;=0,"外聘（成本不高）",IF(L7&gt;=0.5,"优先自办","比价后决定")))))))</f>
        <v/>
      </c>
      <c r="P7" s="44" t="inlineStr">
        <is>
          <t>模拟小时价；不含税/规费。外聘因能力与管理安排，不是法定强制。</t>
        </is>
      </c>
    </row>
    <row r="8" ht="55.5" customHeight="1" s="29">
      <c r="A8" s="56" t="inlineStr">
        <is>
          <t>OC-004</t>
        </is>
      </c>
      <c r="B8" s="44" t="inlineStr">
        <is>
          <t>开源许可证合规复核</t>
        </is>
      </c>
      <c r="C8" s="44" t="inlineStr">
        <is>
          <t>知识产权</t>
        </is>
      </c>
      <c r="D8" s="44" t="inlineStr">
        <is>
          <t>其他城市</t>
        </is>
      </c>
      <c r="E8" s="48" t="n">
        <v>20</v>
      </c>
      <c r="F8" s="49">
        <f>IF(OR($C8="",$D8=""),"",IFERROR(VLOOKUP($C8,模拟费率表!$A$5:$D$9,MATCH($D8,模拟费率表!$A$4:$D$4,0),FALSE()),""))</f>
        <v/>
      </c>
      <c r="G8" s="49">
        <f>IF(OR($E8="",$F8=""),"",$E8*$F8)</f>
        <v/>
      </c>
      <c r="H8" s="48" t="n">
        <v>60</v>
      </c>
      <c r="I8" s="45" t="n">
        <v>1200</v>
      </c>
      <c r="J8" s="49">
        <f>IF(OR($H8="",$I8=""),"",$H8*$I8)</f>
        <v/>
      </c>
      <c r="K8" s="49">
        <f>IF(OR($G8="",$J8=""),"",$G8-$J8)</f>
        <v/>
      </c>
      <c r="L8" s="50">
        <f>IF(OR($G8="",$J8="",$J8=0),"",$K8/$J8)</f>
        <v/>
      </c>
      <c r="M8" s="57" t="inlineStr">
        <is>
          <t>否</t>
        </is>
      </c>
      <c r="N8" s="57" t="inlineStr">
        <is>
          <t>具备</t>
        </is>
      </c>
      <c r="O8" s="51">
        <f>IF(OR(M8="",N8=""),"",IF(M8="是","外聘（专业/独立性要求）",IF(N8="不具备","外聘（能力缺口）",IF(N8="部分具备","混合（拆分范围）",IF(OR(G8="",J8="",J8=0,P8=""),"待补成本/范围",IF(K8&lt;=0,"外聘（成本不高）",IF(L8&gt;=0.5,"优先自办","比价后决定")))))))</f>
        <v/>
      </c>
      <c r="P8" s="44" t="inlineStr">
        <is>
          <t>模拟同范围小时价；不含税、差旅及规费，无成功费。</t>
        </is>
      </c>
    </row>
    <row r="9" ht="55.5" customHeight="1" s="29">
      <c r="A9" s="56" t="inlineStr">
        <is>
          <t>OC-005</t>
        </is>
      </c>
      <c r="B9" s="44" t="inlineStr">
        <is>
          <t>供应商合规尽调</t>
        </is>
      </c>
      <c r="C9" s="44" t="inlineStr">
        <is>
          <t>合规与监管</t>
        </is>
      </c>
      <c r="D9" s="44" t="inlineStr">
        <is>
          <t>一线城市</t>
        </is>
      </c>
      <c r="E9" s="48" t="n">
        <v>25</v>
      </c>
      <c r="F9" s="49">
        <f>IF(OR($C9="",$D9=""),"",IFERROR(VLOOKUP($C9,模拟费率表!$A$5:$D$9,MATCH($D9,模拟费率表!$A$4:$D$4,0),FALSE()),""))</f>
        <v/>
      </c>
      <c r="G9" s="49">
        <f>IF(OR($E9="",$F9=""),"",$E9*$F9)</f>
        <v/>
      </c>
      <c r="H9" s="48" t="n">
        <v>30</v>
      </c>
      <c r="I9" s="45" t="n">
        <v>1200</v>
      </c>
      <c r="J9" s="49">
        <f>IF(OR($H9="",$I9=""),"",$H9*$I9)</f>
        <v/>
      </c>
      <c r="K9" s="49">
        <f>IF(OR($G9="",$J9=""),"",$G9-$J9)</f>
        <v/>
      </c>
      <c r="L9" s="50">
        <f>IF(OR($G9="",$J9="",$J9=0),"",$K9/$J9)</f>
        <v/>
      </c>
      <c r="M9" s="57" t="inlineStr">
        <is>
          <t>否</t>
        </is>
      </c>
      <c r="N9" s="57" t="inlineStr">
        <is>
          <t>具备</t>
        </is>
      </c>
      <c r="O9" s="51">
        <f>IF(OR(M9="",N9=""),"",IF(M9="是","外聘（专业/独立性要求）",IF(N9="不具备","外聘（能力缺口）",IF(N9="部分具备","混合（拆分范围）",IF(OR(G9="",J9="",J9=0,P9=""),"待补成本/范围",IF(K9&lt;=0,"外聘（成本不高）",IF(L9&gt;=0.5,"优先自办","比价后决定")))))))</f>
        <v/>
      </c>
      <c r="P9" s="44" t="inlineStr">
        <is>
          <t>模拟同范围小时价；不含税、差旅及规费，无成功费。</t>
        </is>
      </c>
    </row>
    <row r="10" ht="55.5" customHeight="1" s="29">
      <c r="A10" s="56" t="inlineStr">
        <is>
          <t>OC-006</t>
        </is>
      </c>
      <c r="B10" s="44" t="inlineStr">
        <is>
          <t>商标异议答辩</t>
        </is>
      </c>
      <c r="C10" s="44" t="inlineStr">
        <is>
          <t>知识产权</t>
        </is>
      </c>
      <c r="D10" s="44" t="inlineStr">
        <is>
          <t>其他城市</t>
        </is>
      </c>
      <c r="E10" s="48" t="n">
        <v>45</v>
      </c>
      <c r="F10" s="49">
        <f>IF(OR($C10="",$D10=""),"",IFERROR(VLOOKUP($C10,模拟费率表!$A$5:$D$9,MATCH($D10,模拟费率表!$A$4:$D$4,0),FALSE()),""))</f>
        <v/>
      </c>
      <c r="G10" s="49">
        <f>IF(OR($E10="",$F10=""),"",$E10*$F10)</f>
        <v/>
      </c>
      <c r="H10" s="48" t="n">
        <v>20</v>
      </c>
      <c r="I10" s="45" t="n">
        <v>1200</v>
      </c>
      <c r="J10" s="49">
        <f>IF(OR($H10="",$I10=""),"",$H10*$I10)</f>
        <v/>
      </c>
      <c r="K10" s="49">
        <f>IF(OR($G10="",$J10=""),"",$G10-$J10)</f>
        <v/>
      </c>
      <c r="L10" s="50">
        <f>IF(OR($G10="",$J10="",$J10=0),"",$K10/$J10)</f>
        <v/>
      </c>
      <c r="M10" s="57" t="inlineStr">
        <is>
          <t>否</t>
        </is>
      </c>
      <c r="N10" s="57" t="inlineStr">
        <is>
          <t>不具备</t>
        </is>
      </c>
      <c r="O10" s="51">
        <f>IF(OR(M10="",N10=""),"",IF(M10="是","外聘（专业/独立性要求）",IF(N10="不具备","外聘（能力缺口）",IF(N10="部分具备","混合（拆分范围）",IF(OR(G10="",J10="",J10=0,P10=""),"待补成本/范围",IF(K10&lt;=0,"外聘（成本不高）",IF(L10&gt;=0.5,"优先自办","比价后决定")))))))</f>
        <v/>
      </c>
      <c r="P10" s="44" t="inlineStr">
        <is>
          <t>模拟同范围小时价；不含税、差旅及规费，无成功费。</t>
        </is>
      </c>
    </row>
    <row r="11" ht="33.75" customHeight="1" s="29">
      <c r="A11" s="44" t="n"/>
      <c r="B11" s="44" t="n"/>
      <c r="C11" s="47" t="n"/>
      <c r="D11" s="47" t="n"/>
      <c r="E11" s="48" t="n"/>
      <c r="F11" s="49">
        <f>IF(OR($C11="",$D11=""),"",IFERROR(VLOOKUP($C11,模拟费率表!$A$5:$D$9,MATCH($D11,模拟费率表!$A$4:$D$4,0),FALSE()),""))</f>
        <v/>
      </c>
      <c r="G11" s="49">
        <f>IF(OR($E11="",$F11=""),"",$E11*$F11)</f>
        <v/>
      </c>
      <c r="H11" s="48" t="n"/>
      <c r="I11" s="45" t="n"/>
      <c r="J11" s="49">
        <f>IF(OR($H11="",$I11=""),"",$H11*$I11)</f>
        <v/>
      </c>
      <c r="K11" s="49">
        <f>IF(OR($G11="",$J11=""),"",$G11-$J11)</f>
        <v/>
      </c>
      <c r="L11" s="50">
        <f>IF(OR($G11="",$J11="",$J11=0),"",$K11/$J11)</f>
        <v/>
      </c>
      <c r="M11" s="57" t="n"/>
      <c r="N11" s="57" t="n"/>
      <c r="O11" s="51">
        <f>IF(OR(M11="",N11=""),"",IF(M11="是","外聘（专业/独立性要求）",IF(N11="不具备","外聘（能力缺口）",IF(N11="部分具备","混合（拆分范围）",IF(OR(G11="",J11="",J11=0,P11=""),"待补成本/范围",IF(K11&lt;=0,"外聘（成本不高）",IF(L11&gt;=0.5,"优先自办","比价后决定")))))))</f>
        <v/>
      </c>
      <c r="P11" s="44" t="n"/>
    </row>
    <row r="12" ht="33.75" customHeight="1" s="29">
      <c r="A12" s="44" t="n"/>
      <c r="B12" s="44" t="n"/>
      <c r="C12" s="47" t="n"/>
      <c r="D12" s="47" t="n"/>
      <c r="E12" s="48" t="n"/>
      <c r="F12" s="49">
        <f>IF(OR($C12="",$D12=""),"",IFERROR(VLOOKUP($C12,模拟费率表!$A$5:$D$9,MATCH($D12,模拟费率表!$A$4:$D$4,0),FALSE()),""))</f>
        <v/>
      </c>
      <c r="G12" s="49">
        <f>IF(OR($E12="",$F12=""),"",$E12*$F12)</f>
        <v/>
      </c>
      <c r="H12" s="48" t="n"/>
      <c r="I12" s="45" t="n"/>
      <c r="J12" s="49">
        <f>IF(OR($H12="",$I12=""),"",$H12*$I12)</f>
        <v/>
      </c>
      <c r="K12" s="49">
        <f>IF(OR($G12="",$J12=""),"",$G12-$J12)</f>
        <v/>
      </c>
      <c r="L12" s="50">
        <f>IF(OR($G12="",$J12="",$J12=0),"",$K12/$J12)</f>
        <v/>
      </c>
      <c r="M12" s="57" t="n"/>
      <c r="N12" s="57" t="n"/>
      <c r="O12" s="51">
        <f>IF(OR(M12="",N12=""),"",IF(M12="是","外聘（专业/独立性要求）",IF(N12="不具备","外聘（能力缺口）",IF(N12="部分具备","混合（拆分范围）",IF(OR(G12="",J12="",J12=0,P12=""),"待补成本/范围",IF(K12&lt;=0,"外聘（成本不高）",IF(L12&gt;=0.5,"优先自办","比价后决定")))))))</f>
        <v/>
      </c>
      <c r="P12" s="44" t="n"/>
    </row>
    <row r="13" ht="33.75" customHeight="1" s="29">
      <c r="A13" s="44" t="n"/>
      <c r="B13" s="44" t="n"/>
      <c r="C13" s="47" t="n"/>
      <c r="D13" s="47" t="n"/>
      <c r="E13" s="48" t="n"/>
      <c r="F13" s="49">
        <f>IF(OR($C13="",$D13=""),"",IFERROR(VLOOKUP($C13,模拟费率表!$A$5:$D$9,MATCH($D13,模拟费率表!$A$4:$D$4,0),FALSE()),""))</f>
        <v/>
      </c>
      <c r="G13" s="49">
        <f>IF(OR($E13="",$F13=""),"",$E13*$F13)</f>
        <v/>
      </c>
      <c r="H13" s="48" t="n"/>
      <c r="I13" s="45" t="n"/>
      <c r="J13" s="49">
        <f>IF(OR($H13="",$I13=""),"",$H13*$I13)</f>
        <v/>
      </c>
      <c r="K13" s="49">
        <f>IF(OR($G13="",$J13=""),"",$G13-$J13)</f>
        <v/>
      </c>
      <c r="L13" s="50">
        <f>IF(OR($G13="",$J13="",$J13=0),"",$K13/$J13)</f>
        <v/>
      </c>
      <c r="M13" s="57" t="n"/>
      <c r="N13" s="57" t="n"/>
      <c r="O13" s="51">
        <f>IF(OR(M13="",N13=""),"",IF(M13="是","外聘（专业/独立性要求）",IF(N13="不具备","外聘（能力缺口）",IF(N13="部分具备","混合（拆分范围）",IF(OR(G13="",J13="",J13=0,P13=""),"待补成本/范围",IF(K13&lt;=0,"外聘（成本不高）",IF(L13&gt;=0.5,"优先自办","比价后决定")))))))</f>
        <v/>
      </c>
      <c r="P13" s="44" t="n"/>
    </row>
    <row r="14" ht="33.75" customHeight="1" s="29">
      <c r="A14" s="44" t="n"/>
      <c r="B14" s="44" t="n"/>
      <c r="C14" s="47" t="n"/>
      <c r="D14" s="47" t="n"/>
      <c r="E14" s="48" t="n"/>
      <c r="F14" s="49">
        <f>IF(OR($C14="",$D14=""),"",IFERROR(VLOOKUP($C14,模拟费率表!$A$5:$D$9,MATCH($D14,模拟费率表!$A$4:$D$4,0),FALSE()),""))</f>
        <v/>
      </c>
      <c r="G14" s="49">
        <f>IF(OR($E14="",$F14=""),"",$E14*$F14)</f>
        <v/>
      </c>
      <c r="H14" s="48" t="n"/>
      <c r="I14" s="45" t="n"/>
      <c r="J14" s="49">
        <f>IF(OR($H14="",$I14=""),"",$H14*$I14)</f>
        <v/>
      </c>
      <c r="K14" s="49">
        <f>IF(OR($G14="",$J14=""),"",$G14-$J14)</f>
        <v/>
      </c>
      <c r="L14" s="50">
        <f>IF(OR($G14="",$J14="",$J14=0),"",$K14/$J14)</f>
        <v/>
      </c>
      <c r="M14" s="57" t="n"/>
      <c r="N14" s="57" t="n"/>
      <c r="O14" s="51">
        <f>IF(OR(M14="",N14=""),"",IF(M14="是","外聘（专业/独立性要求）",IF(N14="不具备","外聘（能力缺口）",IF(N14="部分具备","混合（拆分范围）",IF(OR(G14="",J14="",J14=0,P14=""),"待补成本/范围",IF(K14&lt;=0,"外聘（成本不高）",IF(L14&gt;=0.5,"优先自办","比价后决定")))))))</f>
        <v/>
      </c>
      <c r="P14" s="44" t="n"/>
    </row>
    <row r="15" ht="15" customHeight="1" s="29">
      <c r="A15" s="52" t="inlineStr">
        <is>
          <t>合计</t>
        </is>
      </c>
      <c r="B15" s="52" t="inlineStr">
        <is>
          <t>合计仅用于规模参考，不用于自动决策</t>
        </is>
      </c>
      <c r="C15" s="34" t="n"/>
      <c r="D15" s="34" t="n"/>
      <c r="E15" s="34" t="n"/>
      <c r="F15" s="35" t="n"/>
      <c r="G15" s="53">
        <f>IF(COUNT(G5:G14)=0,"",SUM(G5:G14))</f>
        <v/>
      </c>
      <c r="H15" s="54" t="n"/>
      <c r="I15" s="54" t="n"/>
      <c r="J15" s="53">
        <f>IF(COUNT(J5:J14)=0,"",SUM(J5:J14))</f>
        <v/>
      </c>
      <c r="K15" s="53">
        <f>IF(OR(G15="",J15=""),"",G15-J15)</f>
        <v/>
      </c>
      <c r="L15" s="55">
        <f>IF(OR(G15="",J15="",J15=0),"",K15/J15)</f>
        <v/>
      </c>
      <c r="M15" s="54" t="n"/>
      <c r="N15" s="54" t="n"/>
      <c r="O15" s="54" t="n"/>
    </row>
  </sheetData>
  <autoFilter ref="A4:P14"/>
  <mergeCells count="4">
    <mergeCell ref="A1:O1"/>
    <mergeCell ref="B15:F15"/>
    <mergeCell ref="A3:O3"/>
    <mergeCell ref="A2:O2"/>
  </mergeCells>
  <dataValidations count="4">
    <dataValidation sqref="C5:C14" showDropDown="0" showInputMessage="0" showErrorMessage="1" allowBlank="1" errorTitle="输入不合法" error="请从下拉列表选择事项类型" type="list" errorStyle="stop" operator="between">
      <formula1>"合同与交易,合规与监管,争议与诉讼,知识产权,数据与隐私"</formula1>
      <formula2>0</formula2>
    </dataValidation>
    <dataValidation sqref="D5:D14" showDropDown="0" showInputMessage="0" showErrorMessage="1" allowBlank="1" errorTitle="输入不合法" error="请从下拉列表选择城市档" type="list" errorStyle="stop" operator="between">
      <formula1>"一线城市,新一线城市,其他城市"</formula1>
      <formula2>0</formula2>
    </dataValidation>
    <dataValidation sqref="M5:M14" showDropDown="0" showInputMessage="0" showErrorMessage="1" allowBlank="1" errorTitle="输入不合法" error="请选择是/否" type="list" errorStyle="stop" operator="between">
      <formula1>"是,否"</formula1>
      <formula2>0</formula2>
    </dataValidation>
    <dataValidation sqref="N5:N14" showDropDown="0" showInputMessage="0" showErrorMessage="1" allowBlank="1" errorTitle="输入不合法" error="请从下拉列表选择能力状态" type="list" errorStyle="stop" operator="between">
      <formula1>"具备,部分具备,不具备"</formula1>
      <formula2>0</formula2>
    </dataValidation>
  </dataValidations>
  <printOptions horizontalCentered="1" verticalCentered="0" headings="0" gridLines="0" gridLinesSet="1"/>
  <pageMargins left="0.3" right="0.3" top="0.5" bottom="0.5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&amp;C&amp;8 &amp;K808080&amp;A｜第 &amp;P /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Office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外聘律师成本比较 v0.1</dc:title>
  <dc:description xmlns:dc="http://purl.org/dc/elements/1.1/">外聘/自办成本比较模板；费率为模拟示例</dc:description>
  <dc:subject xmlns:dc="http://purl.org/dc/elements/1.1/">法务运营模拟模板</dc:subject>
  <dc:language xmlns:dc="http://purl.org/dc/elements/1.1/">en-US</dc:language>
  <dcterms:created xmlns:dcterms="http://purl.org/dc/terms/" xmlns:xsi="http://www.w3.org/2001/XMLSchema-instance" xsi:type="dcterms:W3CDTF">2026-10-29T08:47:33Z</dcterms:created>
  <dcterms:modified xmlns:dcterms="http://purl.org/dc/terms/" xmlns:xsi="http://www.w3.org/2001/XMLSchema-instance" xsi:type="dcterms:W3CDTF">2026-10-29T10:51:44Z</dcterms:modified>
  <cp:category>模拟示例</cp:category>
  <cp:revision>0</cp:revision>
</cp:coreProperties>
</file>