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分层授权表" sheetId="2" state="visible" r:id="rId2"/>
    <sheet xmlns:r="http://schemas.openxmlformats.org/officeDocument/2006/relationships" name="试填页" sheetId="3" state="visible" r:id="rId3"/>
    <sheet xmlns:r="http://schemas.openxmlformats.org/officeDocument/2006/relationships" name="示例" sheetId="4" state="visible" r:id="rId4"/>
    <sheet xmlns:r="http://schemas.openxmlformats.org/officeDocument/2006/relationships" name="签署与用印规则" sheetId="5" state="visible" r:id="rId5"/>
    <sheet xmlns:r="http://schemas.openxmlformats.org/officeDocument/2006/relationships" name="越权处理" sheetId="6" state="visible" r:id="rId6"/>
    <sheet xmlns:r="http://schemas.openxmlformats.org/officeDocument/2006/relationships" name="参数" sheetId="7" state="visible" r:id="rId7"/>
    <sheet xmlns:r="http://schemas.openxmlformats.org/officeDocument/2006/relationships" name="补充法源" sheetId="8" state="visible" r:id="rId8"/>
  </sheets>
  <definedNames>
    <definedName name="_xlnm.Print_Area" localSheetId="0">'使用说明'!$A$1:$E$37</definedName>
    <definedName name="_xlnm._FilterDatabase" localSheetId="1" hidden="1">'分层授权表'!$A$4:$L$40</definedName>
    <definedName name="_xlnm.Print_Titles" localSheetId="1">'分层授权表'!$4:$4</definedName>
    <definedName name="_xlnm.Print_Area" localSheetId="1">'分层授权表'!$A$1:$K$42</definedName>
    <definedName name="_xlnm.Print_Area" localSheetId="2">'试填页'!$A$1:$E$29</definedName>
    <definedName name="_xlnm.Print_Titles" localSheetId="3">'示例'!$5:$5</definedName>
    <definedName name="_xlnm.Print_Area" localSheetId="3">'示例'!$A$1:$K$14</definedName>
    <definedName name="_xlnm.Print_Area" localSheetId="4">'签署与用印规则'!$A$1:$E$58</definedName>
    <definedName name="_xlnm.Print_Area" localSheetId="5">'越权处理'!$A$1:$F$36</definedName>
    <definedName name="_xlnm.Print_Area" localSheetId="6">'参数'!$A$1:$H$35</definedName>
    <definedName name="_xlnm.Print_Area" localSheetId="7">'补充法源'!$A$1:$C$6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5">
    <font>
      <name val="Calibri"/>
      <family val="2"/>
      <color theme="1"/>
      <sz val="11"/>
      <scheme val="minor"/>
    </font>
    <font>
      <name val="微软雅黑"/>
      <b val="1"/>
      <color rgb="00FFFFFF"/>
      <sz val="18"/>
    </font>
    <font>
      <name val="微软雅黑"/>
      <color rgb="00595959"/>
      <sz val="10"/>
    </font>
    <font>
      <name val="微软雅黑"/>
      <b val="1"/>
      <color rgb="00FFFFFF"/>
      <sz val="11"/>
    </font>
    <font>
      <name val="微软雅黑"/>
      <b val="1"/>
      <color rgb="00FFFFFF"/>
      <sz val="9"/>
    </font>
    <font>
      <name val="微软雅黑"/>
      <b val="1"/>
      <color rgb="001F3864"/>
      <sz val="8.800000000000001"/>
    </font>
    <font>
      <name val="微软雅黑"/>
      <color rgb="00262626"/>
      <sz val="8.800000000000001"/>
    </font>
    <font>
      <name val="微软雅黑"/>
      <color rgb="00262626"/>
      <sz val="9"/>
    </font>
    <font>
      <name val="微软雅黑"/>
      <b val="1"/>
      <color rgb="001F3864"/>
      <sz val="8.6"/>
    </font>
    <font>
      <name val="微软雅黑"/>
      <b val="1"/>
      <color rgb="00262626"/>
      <sz val="8.6"/>
    </font>
    <font>
      <name val="微软雅黑"/>
      <color rgb="00262626"/>
      <sz val="8.4"/>
    </font>
    <font>
      <name val="微软雅黑"/>
      <color rgb="000563C1"/>
      <sz val="8.4"/>
    </font>
    <font>
      <name val="微软雅黑"/>
      <color rgb="00595959"/>
      <sz val="8.4"/>
    </font>
    <font>
      <name val="微软雅黑"/>
      <b val="1"/>
      <color rgb="007F6000"/>
      <sz val="9"/>
    </font>
    <font>
      <name val="微软雅黑"/>
      <b val="1"/>
      <color rgb="00FFFFFF"/>
      <sz val="8.199999999999999"/>
    </font>
    <font>
      <name val="微软雅黑"/>
      <b val="1"/>
      <color rgb="00FFFFFF"/>
      <sz val="8.6"/>
    </font>
    <font>
      <name val="微软雅黑"/>
      <color rgb="00595959"/>
      <sz val="8.199999999999999"/>
    </font>
    <font>
      <name val="微软雅黑"/>
      <b val="1"/>
      <color rgb="00262626"/>
      <sz val="8.4"/>
    </font>
    <font>
      <name val="微软雅黑"/>
      <color rgb="00262626"/>
      <sz val="8.300000000000001"/>
    </font>
    <font>
      <name val="微软雅黑"/>
      <color rgb="00595959"/>
      <sz val="7.8"/>
    </font>
    <font>
      <name val="微软雅黑"/>
      <color rgb="00262626"/>
      <sz val="8.6"/>
    </font>
    <font>
      <name val="微软雅黑"/>
      <color rgb="00595959"/>
      <sz val="8.6"/>
    </font>
    <font>
      <name val="微软雅黑"/>
      <b val="1"/>
      <color rgb="001F3864"/>
      <sz val="8.4"/>
    </font>
    <font>
      <name val="微软雅黑"/>
      <b val="1"/>
      <color rgb="001F3864"/>
      <sz val="8.199999999999999"/>
    </font>
    <font>
      <name val="微软雅黑"/>
      <color rgb="00262626"/>
      <sz val="8.199999999999999"/>
    </font>
    <font>
      <name val="微软雅黑"/>
      <b val="1"/>
      <color rgb="00C00000"/>
      <sz val="8.800000000000001"/>
    </font>
    <font>
      <name val="微软雅黑"/>
      <b val="1"/>
      <color rgb="00FFFFFF"/>
      <sz val="8.800000000000001"/>
    </font>
    <font>
      <name val="微软雅黑"/>
      <b val="1"/>
      <color rgb="001F3864"/>
      <sz val="9.5"/>
    </font>
    <font>
      <name val="微软雅黑"/>
      <b val="1"/>
      <color rgb="00262626"/>
      <sz val="9.5"/>
    </font>
    <font>
      <name val="微软雅黑"/>
      <color rgb="00595959"/>
      <sz val="8.800000000000001"/>
    </font>
    <font>
      <name val="微软雅黑"/>
      <color rgb="00262626"/>
      <sz val="9.199999999999999"/>
    </font>
    <font>
      <name val="微软雅黑"/>
      <b val="1"/>
      <color rgb="00262626"/>
      <sz val="9.199999999999999"/>
    </font>
    <font>
      <name val="微软雅黑"/>
      <b val="1"/>
      <color rgb="00C00000"/>
      <sz val="9"/>
    </font>
    <font>
      <name val="微软雅黑"/>
      <b val="1"/>
      <color rgb="001F3864"/>
      <sz val="9"/>
    </font>
    <font>
      <name val="微软雅黑"/>
      <b val="1"/>
      <color rgb="00262626"/>
      <sz val="10"/>
    </font>
  </fonts>
  <fills count="1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C8A"/>
      </patternFill>
    </fill>
    <fill>
      <patternFill patternType="solid">
        <fgColor rgb="00D9E2F3"/>
      </patternFill>
    </fill>
    <fill>
      <patternFill patternType="solid">
        <fgColor rgb="007F6000"/>
      </patternFill>
    </fill>
    <fill>
      <patternFill patternType="solid">
        <fgColor rgb="00FFF2CC"/>
      </patternFill>
    </fill>
    <fill>
      <patternFill patternType="solid">
        <fgColor rgb="00BF8F00"/>
      </patternFill>
    </fill>
    <fill>
      <patternFill patternType="solid">
        <fgColor rgb="00375623"/>
      </patternFill>
    </fill>
    <fill>
      <patternFill patternType="solid">
        <fgColor rgb="00E2EFDA"/>
      </patternFill>
    </fill>
    <fill>
      <patternFill patternType="solid">
        <fgColor rgb="00EAF1F8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F8CBAD"/>
      </patternFill>
    </fill>
    <fill>
      <patternFill patternType="solid">
        <fgColor rgb="00C00000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top" wrapText="1" indent="1"/>
    </xf>
    <xf numFmtId="0" fontId="13" fillId="6" borderId="0" applyAlignment="1" pivotButton="0" quotePrefix="0" xfId="0">
      <alignment horizontal="left" vertical="center" wrapText="1" indent="1"/>
    </xf>
    <xf numFmtId="0" fontId="14" fillId="2" borderId="1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center" vertical="center" wrapText="1"/>
    </xf>
    <xf numFmtId="0" fontId="15" fillId="7" borderId="1" applyAlignment="1" pivotButton="0" quotePrefix="0" xfId="0">
      <alignment horizontal="center" vertical="center" wrapText="1"/>
    </xf>
    <xf numFmtId="0" fontId="15" fillId="8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7" fillId="9" borderId="1" applyAlignment="1" pivotButton="0" quotePrefix="0" xfId="0">
      <alignment horizontal="center" vertical="center" wrapText="1"/>
    </xf>
    <xf numFmtId="3" fontId="10" fillId="0" borderId="1" applyAlignment="1" pivotButton="0" quotePrefix="0" xfId="0">
      <alignment horizontal="right" vertical="center" wrapText="1"/>
    </xf>
    <xf numFmtId="0" fontId="10" fillId="10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0" fontId="10" fillId="9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0" fontId="19" fillId="11" borderId="1" applyAlignment="1" pivotButton="0" quotePrefix="0" xfId="0">
      <alignment horizontal="left" vertical="center" wrapText="1"/>
    </xf>
    <xf numFmtId="0" fontId="20" fillId="0" borderId="1" applyAlignment="1" pivotButton="0" quotePrefix="0" xfId="0">
      <alignment horizontal="left" vertical="center" wrapText="1"/>
    </xf>
    <xf numFmtId="0" fontId="17" fillId="6" borderId="1" applyAlignment="1" pivotButton="0" quotePrefix="0" xfId="0">
      <alignment horizontal="center" vertical="center" wrapText="1"/>
    </xf>
    <xf numFmtId="0" fontId="17" fillId="12" borderId="1" applyAlignment="1" pivotButton="0" quotePrefix="0" xfId="0">
      <alignment horizontal="center" vertical="center" wrapText="1"/>
    </xf>
    <xf numFmtId="0" fontId="17" fillId="13" borderId="1" applyAlignment="1" pivotButton="0" quotePrefix="0" xfId="0">
      <alignment horizontal="center" vertical="center" wrapText="1"/>
    </xf>
    <xf numFmtId="0" fontId="21" fillId="0" borderId="0" applyAlignment="1" pivotButton="0" quotePrefix="0" xfId="0">
      <alignment horizontal="left" vertical="center" wrapText="1" indent="1"/>
    </xf>
    <xf numFmtId="0" fontId="27" fillId="4" borderId="1" applyAlignment="1" pivotButton="0" quotePrefix="0" xfId="0">
      <alignment horizontal="left" vertical="center" wrapText="1"/>
    </xf>
    <xf numFmtId="0" fontId="28" fillId="6" borderId="1" applyAlignment="1" pivotButton="0" quotePrefix="0" xfId="0">
      <alignment horizontal="left" vertical="center" wrapText="1"/>
    </xf>
    <xf numFmtId="0" fontId="29" fillId="0" borderId="1" applyAlignment="1" pivotButton="0" quotePrefix="0" xfId="0">
      <alignment horizontal="left" vertical="center" wrapText="1"/>
    </xf>
    <xf numFmtId="3" fontId="28" fillId="6" borderId="1" applyAlignment="1" pivotButton="0" quotePrefix="0" xfId="0">
      <alignment horizontal="right" vertical="center" wrapText="1"/>
    </xf>
    <xf numFmtId="0" fontId="30" fillId="0" borderId="1" applyAlignment="1" pivotButton="0" quotePrefix="0" xfId="0">
      <alignment horizontal="left" vertical="center" wrapText="1"/>
    </xf>
    <xf numFmtId="0" fontId="21" fillId="0" borderId="1" applyAlignment="1" pivotButton="0" quotePrefix="0" xfId="0">
      <alignment horizontal="left" vertical="center" wrapText="1"/>
    </xf>
    <xf numFmtId="0" fontId="31" fillId="0" borderId="1" applyAlignment="1" pivotButton="0" quotePrefix="0" xfId="0">
      <alignment horizontal="left" vertical="center" wrapText="1"/>
    </xf>
    <xf numFmtId="0" fontId="32" fillId="6" borderId="1" applyAlignment="1" pivotButton="0" quotePrefix="0" xfId="0">
      <alignment horizontal="left" vertical="center" wrapText="1"/>
    </xf>
    <xf numFmtId="0" fontId="32" fillId="9" borderId="1" applyAlignment="1" pivotButton="0" quotePrefix="0" xfId="0">
      <alignment horizontal="left" vertical="center" wrapText="1"/>
    </xf>
    <xf numFmtId="0" fontId="26" fillId="2" borderId="1" applyAlignment="1" pivotButton="0" quotePrefix="0" xfId="0">
      <alignment horizontal="center" vertical="center" wrapText="1"/>
    </xf>
    <xf numFmtId="0" fontId="24" fillId="0" borderId="1" applyAlignment="1" pivotButton="0" quotePrefix="0" xfId="0">
      <alignment horizontal="left" vertical="center" wrapText="1"/>
    </xf>
    <xf numFmtId="3" fontId="20" fillId="0" borderId="1" applyAlignment="1" pivotButton="0" quotePrefix="0" xfId="0">
      <alignment horizontal="right" vertical="center" wrapText="1"/>
    </xf>
    <xf numFmtId="0" fontId="10" fillId="0" borderId="1" applyAlignment="1" pivotButton="0" quotePrefix="0" xfId="0">
      <alignment horizontal="center" vertical="center" wrapText="1"/>
    </xf>
    <xf numFmtId="0" fontId="29" fillId="0" borderId="0" applyAlignment="1" pivotButton="0" quotePrefix="0" xfId="0">
      <alignment horizontal="left" vertical="center" wrapText="1" indent="1"/>
    </xf>
    <xf numFmtId="0" fontId="32" fillId="12" borderId="0" applyAlignment="1" pivotButton="0" quotePrefix="0" xfId="0">
      <alignment horizontal="left" vertical="center" indent="1"/>
    </xf>
    <xf numFmtId="0" fontId="15" fillId="2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center" vertical="center" wrapText="1"/>
    </xf>
    <xf numFmtId="0" fontId="24" fillId="0" borderId="1" applyAlignment="1" pivotButton="0" quotePrefix="0" xfId="0">
      <alignment horizontal="center" vertical="center" wrapText="1"/>
    </xf>
    <xf numFmtId="0" fontId="22" fillId="4" borderId="1" applyAlignment="1" pivotButton="0" quotePrefix="0" xfId="0">
      <alignment horizontal="left" vertical="center" wrapText="1"/>
    </xf>
    <xf numFmtId="0" fontId="22" fillId="9" borderId="1" applyAlignment="1" pivotButton="0" quotePrefix="0" xfId="0">
      <alignment horizontal="left" vertical="center" wrapText="1"/>
    </xf>
    <xf numFmtId="0" fontId="22" fillId="0" borderId="1" applyAlignment="1" pivotButton="0" quotePrefix="0" xfId="0">
      <alignment horizontal="left" vertical="center" wrapText="1"/>
    </xf>
    <xf numFmtId="0" fontId="23" fillId="0" borderId="1" applyAlignment="1" pivotButton="0" quotePrefix="0" xfId="0">
      <alignment horizontal="left" vertical="center" wrapText="1"/>
    </xf>
    <xf numFmtId="0" fontId="3" fillId="14" borderId="0" applyAlignment="1" pivotButton="0" quotePrefix="0" xfId="0">
      <alignment horizontal="left" vertical="center" indent="1"/>
    </xf>
    <xf numFmtId="0" fontId="25" fillId="0" borderId="0" applyAlignment="1" pivotButton="0" quotePrefix="0" xfId="0">
      <alignment horizontal="left" vertical="top" wrapText="1" indent="1"/>
    </xf>
    <xf numFmtId="0" fontId="0" fillId="0" borderId="4" pivotButton="0" quotePrefix="0" xfId="0"/>
    <xf numFmtId="0" fontId="8" fillId="4" borderId="1" applyAlignment="1" pivotButton="0" quotePrefix="0" xfId="0">
      <alignment horizontal="left" vertical="center" wrapText="1"/>
    </xf>
    <xf numFmtId="0" fontId="8" fillId="1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33" fillId="4" borderId="1" applyAlignment="1" pivotButton="0" quotePrefix="0" xfId="0">
      <alignment horizontal="left" vertical="center" wrapText="1"/>
    </xf>
    <xf numFmtId="3" fontId="34" fillId="6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33" fillId="0" borderId="1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top" wrapText="1" indent="1"/>
    </xf>
    <xf numFmtId="0" fontId="2" fillId="0" borderId="0" applyAlignment="1" pivotButton="0" quotePrefix="0" xfId="0">
      <alignment horizontal="left" vertical="top" wrapText="1" indent="1"/>
    </xf>
    <xf numFmtId="0" fontId="3" fillId="3" borderId="0" applyAlignment="1" pivotButton="0" quotePrefix="0" xfId="0">
      <alignment horizontal="left" vertical="top" wrapText="1" indent="1"/>
    </xf>
    <xf numFmtId="0" fontId="4" fillId="2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center" vertical="top" wrapText="1"/>
    </xf>
    <xf numFmtId="0" fontId="10" fillId="0" borderId="1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top" wrapText="1"/>
    </xf>
    <xf numFmtId="0" fontId="3" fillId="5" borderId="0" applyAlignment="1" pivotButton="0" quotePrefix="0" xfId="0">
      <alignment horizontal="left" vertical="top" wrapText="1" indent="1"/>
    </xf>
    <xf numFmtId="0" fontId="13" fillId="6" borderId="0" applyAlignment="1" pivotButton="0" quotePrefix="0" xfId="0">
      <alignment horizontal="left" vertical="top" wrapText="1" indent="1"/>
    </xf>
    <xf numFmtId="0" fontId="14" fillId="2" borderId="1" applyAlignment="1" pivotButton="0" quotePrefix="0" xfId="0">
      <alignment horizontal="center" vertical="top" wrapText="1"/>
    </xf>
    <xf numFmtId="0" fontId="15" fillId="3" borderId="1" applyAlignment="1" pivotButton="0" quotePrefix="0" xfId="0">
      <alignment horizontal="center" vertical="top" wrapText="1"/>
    </xf>
    <xf numFmtId="0" fontId="15" fillId="7" borderId="1" applyAlignment="1" pivotButton="0" quotePrefix="0" xfId="0">
      <alignment horizontal="center" vertical="top" wrapText="1"/>
    </xf>
    <xf numFmtId="0" fontId="15" fillId="8" borderId="1" applyAlignment="1" pivotButton="0" quotePrefix="0" xfId="0">
      <alignment horizontal="center" vertical="top" wrapText="1"/>
    </xf>
    <xf numFmtId="0" fontId="16" fillId="0" borderId="1" applyAlignment="1" pivotButton="0" quotePrefix="0" xfId="0">
      <alignment horizontal="center" vertical="top" wrapText="1"/>
    </xf>
    <xf numFmtId="0" fontId="9" fillId="0" borderId="1" applyAlignment="1" pivotButton="0" quotePrefix="0" xfId="0">
      <alignment horizontal="left" vertical="top" wrapText="1"/>
    </xf>
    <xf numFmtId="0" fontId="17" fillId="9" borderId="1" applyAlignment="1" pivotButton="0" quotePrefix="0" xfId="0">
      <alignment horizontal="center" vertical="top" wrapText="1"/>
    </xf>
    <xf numFmtId="3" fontId="10" fillId="0" borderId="1" applyAlignment="1" pivotButton="0" quotePrefix="0" xfId="0">
      <alignment horizontal="right" vertical="top" wrapText="1"/>
    </xf>
    <xf numFmtId="0" fontId="10" fillId="10" borderId="1" applyAlignment="1" pivotButton="0" quotePrefix="0" xfId="0">
      <alignment horizontal="left" vertical="top" wrapText="1"/>
    </xf>
    <xf numFmtId="0" fontId="10" fillId="6" borderId="1" applyAlignment="1" pivotButton="0" quotePrefix="0" xfId="0">
      <alignment horizontal="left" vertical="top" wrapText="1"/>
    </xf>
    <xf numFmtId="0" fontId="10" fillId="9" borderId="1" applyAlignment="1" pivotButton="0" quotePrefix="0" xfId="0">
      <alignment horizontal="left" vertical="top" wrapText="1"/>
    </xf>
    <xf numFmtId="0" fontId="18" fillId="0" borderId="1" applyAlignment="1" pivotButton="0" quotePrefix="0" xfId="0">
      <alignment horizontal="left" vertical="top" wrapText="1"/>
    </xf>
    <xf numFmtId="0" fontId="18" fillId="0" borderId="1" applyAlignment="1" pivotButton="0" quotePrefix="0" xfId="0">
      <alignment horizontal="center" vertical="top" wrapText="1"/>
    </xf>
    <xf numFmtId="0" fontId="16" fillId="0" borderId="1" applyAlignment="1" pivotButton="0" quotePrefix="0" xfId="0">
      <alignment horizontal="left" vertical="top" wrapText="1"/>
    </xf>
    <xf numFmtId="0" fontId="19" fillId="11" borderId="1" applyAlignment="1" pivotButton="0" quotePrefix="0" xfId="0">
      <alignment horizontal="left" vertical="top" wrapText="1"/>
    </xf>
    <xf numFmtId="0" fontId="20" fillId="0" borderId="1" applyAlignment="1" pivotButton="0" quotePrefix="0" xfId="0">
      <alignment horizontal="left" vertical="top" wrapText="1"/>
    </xf>
    <xf numFmtId="0" fontId="17" fillId="6" borderId="1" applyAlignment="1" pivotButton="0" quotePrefix="0" xfId="0">
      <alignment horizontal="center" vertical="top" wrapText="1"/>
    </xf>
    <xf numFmtId="0" fontId="17" fillId="12" borderId="1" applyAlignment="1" pivotButton="0" quotePrefix="0" xfId="0">
      <alignment horizontal="center" vertical="top" wrapText="1"/>
    </xf>
    <xf numFmtId="0" fontId="17" fillId="13" borderId="1" applyAlignment="1" pivotButton="0" quotePrefix="0" xfId="0">
      <alignment horizontal="center" vertical="top" wrapText="1"/>
    </xf>
    <xf numFmtId="0" fontId="21" fillId="0" borderId="0" applyAlignment="1" pivotButton="0" quotePrefix="0" xfId="0">
      <alignment horizontal="left" vertical="top" wrapText="1" indent="1"/>
    </xf>
    <xf numFmtId="0" fontId="27" fillId="4" borderId="1" applyAlignment="1" pivotButton="0" quotePrefix="0" xfId="0">
      <alignment horizontal="left" vertical="top" wrapText="1"/>
    </xf>
    <xf numFmtId="0" fontId="28" fillId="6" borderId="1" applyAlignment="1" pivotButton="0" quotePrefix="0" xfId="0">
      <alignment horizontal="left" vertical="top" wrapText="1"/>
    </xf>
    <xf numFmtId="0" fontId="29" fillId="0" borderId="1" applyAlignment="1" pivotButton="0" quotePrefix="0" xfId="0">
      <alignment horizontal="left" vertical="top" wrapText="1"/>
    </xf>
    <xf numFmtId="3" fontId="28" fillId="6" borderId="1" applyAlignment="1" pivotButton="0" quotePrefix="0" xfId="0">
      <alignment horizontal="right" vertical="top" wrapText="1"/>
    </xf>
    <xf numFmtId="0" fontId="30" fillId="0" borderId="1" applyAlignment="1" pivotButton="0" quotePrefix="0" xfId="0">
      <alignment horizontal="left" vertical="top" wrapText="1"/>
    </xf>
    <xf numFmtId="0" fontId="31" fillId="0" borderId="1" applyAlignment="1" pivotButton="0" quotePrefix="0" xfId="0">
      <alignment horizontal="left" vertical="top" wrapText="1"/>
    </xf>
    <xf numFmtId="0" fontId="21" fillId="0" borderId="1" applyAlignment="1" pivotButton="0" quotePrefix="0" xfId="0">
      <alignment horizontal="left" vertical="top" wrapText="1"/>
    </xf>
    <xf numFmtId="0" fontId="32" fillId="6" borderId="1" applyAlignment="1" pivotButton="0" quotePrefix="0" xfId="0">
      <alignment horizontal="left" vertical="top" wrapText="1"/>
    </xf>
    <xf numFmtId="0" fontId="32" fillId="9" borderId="1" applyAlignment="1" pivotButton="0" quotePrefix="0" xfId="0">
      <alignment horizontal="left" vertical="top" wrapText="1"/>
    </xf>
    <xf numFmtId="0" fontId="26" fillId="2" borderId="1" applyAlignment="1" pivotButton="0" quotePrefix="0" xfId="0">
      <alignment horizontal="center" vertical="top" wrapText="1"/>
    </xf>
    <xf numFmtId="0" fontId="24" fillId="0" borderId="1" applyAlignment="1" pivotButton="0" quotePrefix="0" xfId="0">
      <alignment horizontal="left" vertical="top" wrapText="1"/>
    </xf>
    <xf numFmtId="3" fontId="20" fillId="0" borderId="1" applyAlignment="1" pivotButton="0" quotePrefix="0" xfId="0">
      <alignment horizontal="right" vertical="top" wrapText="1"/>
    </xf>
    <xf numFmtId="0" fontId="10" fillId="0" borderId="1" applyAlignment="1" pivotButton="0" quotePrefix="0" xfId="0">
      <alignment horizontal="center" vertical="top" wrapText="1"/>
    </xf>
    <xf numFmtId="0" fontId="29" fillId="0" borderId="0" applyAlignment="1" pivotButton="0" quotePrefix="0" xfId="0">
      <alignment horizontal="left" vertical="top" wrapText="1" indent="1"/>
    </xf>
    <xf numFmtId="0" fontId="32" fillId="12" borderId="0" applyAlignment="1" pivotButton="0" quotePrefix="0" xfId="0">
      <alignment horizontal="left" vertical="top" wrapText="1" indent="1"/>
    </xf>
    <xf numFmtId="0" fontId="15" fillId="2" borderId="1" applyAlignment="1" pivotButton="0" quotePrefix="0" xfId="0">
      <alignment horizontal="center" vertical="top" wrapText="1"/>
    </xf>
    <xf numFmtId="0" fontId="17" fillId="0" borderId="1" applyAlignment="1" pivotButton="0" quotePrefix="0" xfId="0">
      <alignment horizontal="center" vertical="top" wrapText="1"/>
    </xf>
    <xf numFmtId="0" fontId="24" fillId="0" borderId="1" applyAlignment="1" pivotButton="0" quotePrefix="0" xfId="0">
      <alignment horizontal="center" vertical="top" wrapText="1"/>
    </xf>
    <xf numFmtId="0" fontId="22" fillId="4" borderId="1" applyAlignment="1" pivotButton="0" quotePrefix="0" xfId="0">
      <alignment horizontal="left" vertical="top" wrapText="1"/>
    </xf>
    <xf numFmtId="0" fontId="22" fillId="9" borderId="1" applyAlignment="1" pivotButton="0" quotePrefix="0" xfId="0">
      <alignment horizontal="left" vertical="top" wrapText="1"/>
    </xf>
    <xf numFmtId="0" fontId="22" fillId="0" borderId="1" applyAlignment="1" pivotButton="0" quotePrefix="0" xfId="0">
      <alignment horizontal="left" vertical="top" wrapText="1"/>
    </xf>
    <xf numFmtId="0" fontId="23" fillId="0" borderId="1" applyAlignment="1" pivotButton="0" quotePrefix="0" xfId="0">
      <alignment horizontal="left" vertical="top" wrapText="1"/>
    </xf>
    <xf numFmtId="0" fontId="3" fillId="14" borderId="0" applyAlignment="1" pivotButton="0" quotePrefix="0" xfId="0">
      <alignment horizontal="left" vertical="top" wrapText="1" indent="1"/>
    </xf>
    <xf numFmtId="0" fontId="8" fillId="4" borderId="1" applyAlignment="1" pivotButton="0" quotePrefix="0" xfId="0">
      <alignment horizontal="left" vertical="top" wrapText="1"/>
    </xf>
    <xf numFmtId="0" fontId="8" fillId="12" borderId="1" applyAlignment="1" pivotButton="0" quotePrefix="0" xfId="0">
      <alignment horizontal="left" vertical="top" wrapText="1"/>
    </xf>
    <xf numFmtId="0" fontId="33" fillId="4" borderId="1" applyAlignment="1" pivotButton="0" quotePrefix="0" xfId="0">
      <alignment horizontal="left" vertical="top" wrapText="1"/>
    </xf>
    <xf numFmtId="3" fontId="34" fillId="6" borderId="1" applyAlignment="1" pivotButton="0" quotePrefix="0" xfId="0">
      <alignment horizontal="right" vertical="top" wrapText="1"/>
    </xf>
    <xf numFmtId="0" fontId="7" fillId="0" borderId="1" applyAlignment="1" pivotButton="0" quotePrefix="0" xfId="0">
      <alignment horizontal="center" vertical="top" wrapText="1"/>
    </xf>
    <xf numFmtId="0" fontId="33" fillId="0" borderId="1" applyAlignment="1" pivotButton="0" quotePrefix="0" xfId="0">
      <alignment horizontal="left"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ourt.gov.cn/zixun/xiangqing/233181.html" TargetMode="External" Id="rId1"/><Relationship Type="http://schemas.openxmlformats.org/officeDocument/2006/relationships/hyperlink" Target="https://www.court.gov.cn/zixun/xiangqing/233181.html" TargetMode="External" Id="rId2"/><Relationship Type="http://schemas.openxmlformats.org/officeDocument/2006/relationships/hyperlink" Target="https://www.court.gov.cn/zixun/xiangqing/233181.html" TargetMode="External" Id="rId3"/><Relationship Type="http://schemas.openxmlformats.org/officeDocument/2006/relationships/hyperlink" Target="https://www.samr.gov.cn/xyjgs/flfg/art/2024/art_d4e84936a8a744f8928ac7aec7594345.html" TargetMode="External" Id="rId4"/><Relationship Type="http://schemas.openxmlformats.org/officeDocument/2006/relationships/hyperlink" Target="https://www.samr.gov.cn/xyjgs/flfg/art/2024/art_d4e84936a8a744f8928ac7aec7594345.html" TargetMode="External" Id="rId5"/><Relationship Type="http://schemas.openxmlformats.org/officeDocument/2006/relationships/hyperlink" Target="https://www.samr.gov.cn/xyjgs/flfg/art/2024/art_d4e84936a8a744f8928ac7aec7594345.html" TargetMode="External" Id="rId6"/></Relationships>
</file>

<file path=xl/worksheets/_rels/sheet8.xml.rels><Relationships xmlns="http://schemas.openxmlformats.org/package/2006/relationships"><Relationship Type="http://schemas.openxmlformats.org/officeDocument/2006/relationships/hyperlink" Target="https://www.court.gov.cn/zixun/xiangqing/233181.html" TargetMode="External" Id="rId1"/><Relationship Type="http://schemas.openxmlformats.org/officeDocument/2006/relationships/hyperlink" Target="https://www.court.gov.cn/zixun/xiangqing/233181.html" TargetMode="External" Id="rId2"/><Relationship Type="http://schemas.openxmlformats.org/officeDocument/2006/relationships/hyperlink" Target="https://www.samr.gov.cn/xyjgs/flfg/art/2024/art_d4e84936a8a744f8928ac7aec7594345.html" TargetMode="External" Id="rId3"/><Relationship Type="http://schemas.openxmlformats.org/officeDocument/2006/relationships/hyperlink" Target="https://www.samr.gov.cn/xyjgs/flfg/art/2024/art_d4e84936a8a744f8928ac7aec7594345.html" TargetMode="External" Id="rId4"/><Relationship Type="http://schemas.openxmlformats.org/officeDocument/2006/relationships/hyperlink" Target="https://www.miit.gov.cn/datainfo/fgk/gytxyxxhfg/fl/art/2020/art_60e5aadb101c48bf94d06a99ff032361.html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30" customWidth="1" min="3" max="3"/>
    <col width="30" customWidth="1" min="4" max="4"/>
    <col width="24" customWidth="1" min="5" max="5"/>
  </cols>
  <sheetData>
    <row r="1" ht="34" customHeight="1">
      <c r="A1" s="68" t="inlineStr">
        <is>
          <t>分层授权表：业务批准 / 法务审查 / 对外签署</t>
        </is>
      </c>
    </row>
    <row r="2" ht="30" customHeight="1">
      <c r="A2" s="69" t="inlineStr">
        <is>
          <t>把“谁决定做、谁看法律风险、谁代表公司签字”拆成三个独立环节；金额与角色为模拟口径。</t>
        </is>
      </c>
    </row>
    <row r="3"/>
    <row r="4" ht="22" customHeight="1">
      <c r="A4" s="70" t="inlineStr">
        <is>
          <t>一、三个环节，三种权力（不能互相替代）</t>
        </is>
      </c>
    </row>
    <row r="5" ht="28" customHeight="1">
      <c r="A5" s="71" t="inlineStr">
        <is>
          <t>环节</t>
        </is>
      </c>
      <c r="B5" s="71" t="inlineStr">
        <is>
          <t>回答的问题</t>
        </is>
      </c>
      <c r="C5" s="71" t="inlineStr">
        <is>
          <t>谁来做</t>
        </is>
      </c>
      <c r="D5" s="71" t="inlineStr">
        <is>
          <t>产出 / 证据</t>
        </is>
      </c>
      <c r="E5" s="71" t="inlineStr">
        <is>
          <t>不能替代什么</t>
        </is>
      </c>
    </row>
    <row r="6" ht="52" customHeight="1">
      <c r="A6" s="72" t="inlineStr">
        <is>
          <t>业务批准</t>
        </is>
      </c>
      <c r="B6" s="73" t="inlineStr">
        <is>
          <t>做不做？商业条件是什么？预算/资源是否到位？</t>
        </is>
      </c>
      <c r="C6" s="73" t="inlineStr">
        <is>
          <t>业务负责人 / 业务总监 / 总经理 / 董事会（按金额和事项）</t>
        </is>
      </c>
      <c r="D6" s="73" t="inlineStr">
        <is>
          <t>批准单、商业条款、风险接受书、预算</t>
        </is>
      </c>
      <c r="E6" s="73" t="inlineStr">
        <is>
          <t>不能替代法务审查，也不能自动获得对外签署权。</t>
        </is>
      </c>
    </row>
    <row r="7" ht="52" customHeight="1">
      <c r="A7" s="72" t="inlineStr">
        <is>
          <t>法务审查</t>
        </is>
      </c>
      <c r="B7" s="73" t="inlineStr">
        <is>
          <t>法律风险是否可控？需要什么条件、例外或补救？</t>
        </is>
      </c>
      <c r="C7" s="73" t="inlineStr">
        <is>
          <t>法务专员 / 资深法务 / 法务负责人；必要时外聘律师会签</t>
        </is>
      </c>
      <c r="D7" s="73" t="inlineStr">
        <is>
          <t>审查意见、修订稿、审查结论/升级建议、条件清单</t>
        </is>
      </c>
      <c r="E7" s="73" t="inlineStr">
        <is>
          <t>不能替代业务决策；法务负责人不是商业风险的最终承担者。</t>
        </is>
      </c>
    </row>
    <row r="8" ht="52" customHeight="1">
      <c r="A8" s="72" t="inlineStr">
        <is>
          <t>对外签署</t>
        </is>
      </c>
      <c r="B8" s="73" t="inlineStr">
        <is>
          <t>谁代表公司签字/用印？授权是否有效？</t>
        </is>
      </c>
      <c r="C8" s="73" t="inlineStr">
        <is>
          <t>法定代表人或经有效授权的代表；按章程/决议/授权委托书</t>
        </is>
      </c>
      <c r="D8" s="73" t="inlineStr">
        <is>
          <t>签字、盖章、授权委托书、用印登记</t>
        </is>
      </c>
      <c r="E8" s="73" t="inlineStr">
        <is>
          <t>不能替代内部批准和法务审查；越权签署可能引发效力/赔偿争议。</t>
        </is>
      </c>
    </row>
    <row r="9"/>
    <row r="10" ht="22" customHeight="1">
      <c r="A10" s="70" t="inlineStr">
        <is>
          <t>二、分层逻辑：事项类型 × 金额档 × 风险标记</t>
        </is>
      </c>
    </row>
    <row r="11" ht="32" customHeight="1">
      <c r="A11" s="7" t="inlineStr">
        <is>
          <t>1. 先选事项类型：日常采购、销售合同、重大客户/战略合作、融资治理、IP 处置、劳动人事、争议和解、数据隐私、对外担保/借款/投资。</t>
        </is>
      </c>
    </row>
    <row r="12" ht="32" customHeight="1">
      <c r="A12" s="7" t="inlineStr">
        <is>
          <t>2. 再按金额档：T1 ≤5 万；T2 5—30 万；T3 30—100 万；T4 &gt;100 万。金额口径：合同金额/和解金额/补偿金额/标的额，取高者；不适用金额的事项填 0，并按事项规则处理。</t>
        </is>
      </c>
    </row>
    <row r="13" ht="32" customHeight="1">
      <c r="A13" s="7" t="inlineStr">
        <is>
          <t>3. 风险标记叠加到事项原有要求，不得降低审批/审查层级；可用“+”组合，例如对外担保+关联交易+数据出境。三环节是流程建议，不是签署许可。</t>
        </is>
      </c>
    </row>
    <row r="14" ht="32" customHeight="1">
      <c r="A14" s="7" t="inlineStr">
        <is>
          <t>4. 三个环节分别落到具体角色：业务批准看“谁对商业结果负责”，法务审查看“谁有能力判断法律风险”，对外签署看“谁有有效授权”。</t>
        </is>
      </c>
    </row>
    <row r="15" ht="32" customHeight="1">
      <c r="A15" s="7" t="inlineStr">
        <is>
          <t>5. 同一人可以在小团队里兼任多个角色，但必须在授权表/审批记录中写明“以何种身份”行事；不得用同一签字替代三道审查。</t>
        </is>
      </c>
    </row>
    <row r="16"/>
    <row r="17" ht="22" customHeight="1">
      <c r="A17" s="70" t="inlineStr">
        <is>
          <t>三、怎么用（5 步）</t>
        </is>
      </c>
    </row>
    <row r="18" ht="30" customHeight="1">
      <c r="A18" s="7" t="inlineStr">
        <is>
          <t>第 1 步 定表：用《分层授权表》按公司实际改事项、金额档和角色；不要直接照搬示例阈值。</t>
        </is>
      </c>
    </row>
    <row r="19" ht="30" customHeight="1">
      <c r="A19" s="7" t="inlineStr">
        <is>
          <t>第 2 步 配流程：把“业务批准→法务审查→对外签署”配进 OA/合同系统；没有前两步，用印环节应阻断。</t>
        </is>
      </c>
    </row>
    <row r="20" ht="30" customHeight="1">
      <c r="A20" s="7" t="inlineStr">
        <is>
          <t>第 3 步 管印章：按内部规则明确用途、保管、审批和登记；印章类型本身不能代替授权核验，也不能单独决定合同效力。</t>
        </is>
      </c>
    </row>
    <row r="21" ht="30" customHeight="1">
      <c r="A21" s="7" t="inlineStr">
        <is>
          <t>第 4 步 留证据：每笔合同保存批准记录、法务意见、授权委托书、用印登记、签署页和归档位置。</t>
        </is>
      </c>
    </row>
    <row r="22" ht="30" customHeight="1">
      <c r="A22" s="7" t="inlineStr">
        <is>
          <t>第 5 步 年检：每年复核金额档、角色、章程/决议变化；越权事件按《越权处理》复盘并修表。</t>
        </is>
      </c>
    </row>
    <row r="23"/>
    <row r="24" ht="22" customHeight="1">
      <c r="A24" s="70" t="inlineStr">
        <is>
          <t>四、法律锚点（核对日期：2026-10-29；最高法、市场监管总局公开全文）</t>
        </is>
      </c>
    </row>
    <row r="25" ht="26" customHeight="1">
      <c r="A25" s="71" t="inlineStr">
        <is>
          <t>法源</t>
        </is>
      </c>
      <c r="B25" s="71" t="inlineStr">
        <is>
          <t>条款</t>
        </is>
      </c>
      <c r="C25" s="71" t="inlineStr">
        <is>
          <t>要旨（用于本表）</t>
        </is>
      </c>
      <c r="D25" s="71" t="inlineStr">
        <is>
          <t>链接</t>
        </is>
      </c>
      <c r="E25" s="71" t="inlineStr">
        <is>
          <t>核对日期</t>
        </is>
      </c>
    </row>
    <row r="26" ht="48" customHeight="1">
      <c r="A26" s="74" t="inlineStr">
        <is>
          <t>《民法典》</t>
        </is>
      </c>
      <c r="B26" s="75" t="inlineStr">
        <is>
          <t>第 61 条</t>
        </is>
      </c>
      <c r="C26" s="76" t="inlineStr">
        <is>
          <t>法定代表人以法人名义从事民事活动，后果由法人承受；章程/权力机构对代表权的限制，不得对抗善意相对人。</t>
        </is>
      </c>
      <c r="D26" s="77" t="inlineStr">
        <is>
          <t>查看原文</t>
        </is>
      </c>
      <c r="E26" s="78" t="inlineStr">
        <is>
          <t>2026-10-29</t>
        </is>
      </c>
    </row>
    <row r="27" ht="48" customHeight="1">
      <c r="A27" s="74" t="inlineStr">
        <is>
          <t>《民法典》</t>
        </is>
      </c>
      <c r="B27" s="75" t="inlineStr">
        <is>
          <t>第 172 条</t>
        </is>
      </c>
      <c r="C27" s="76" t="inlineStr">
        <is>
          <t>无权代理/超越代理权/代理权终止后，相对人有理由相信有代理权的，代理行为有效（表见代理）。</t>
        </is>
      </c>
      <c r="D27" s="77" t="inlineStr">
        <is>
          <t>查看原文</t>
        </is>
      </c>
      <c r="E27" s="78" t="inlineStr">
        <is>
          <t>2026-10-29</t>
        </is>
      </c>
    </row>
    <row r="28" ht="48" customHeight="1">
      <c r="A28" s="74" t="inlineStr">
        <is>
          <t>《民法典》</t>
        </is>
      </c>
      <c r="B28" s="75" t="inlineStr">
        <is>
          <t>第 504 条</t>
        </is>
      </c>
      <c r="C28" s="76" t="inlineStr">
        <is>
          <t>法定代表人/负责人越权订立合同，除相对人知道或应当知道越权外，代表行为有效，合同对法人发生效力。</t>
        </is>
      </c>
      <c r="D28" s="77" t="inlineStr">
        <is>
          <t>查看原文</t>
        </is>
      </c>
      <c r="E28" s="78" t="inlineStr">
        <is>
          <t>2026-10-29</t>
        </is>
      </c>
    </row>
    <row r="29" ht="48" customHeight="1">
      <c r="A29" s="74" t="inlineStr">
        <is>
          <t>《公司法》（2023 修订）</t>
        </is>
      </c>
      <c r="B29" s="75" t="inlineStr">
        <is>
          <t>第 10 条</t>
        </is>
      </c>
      <c r="C29" s="76" t="inlineStr">
        <is>
          <t>法定代表人按章程由代表公司执行事务的董事或经理担任；辞任规则和 30 日内确定新代表人。</t>
        </is>
      </c>
      <c r="D29" s="77" t="inlineStr">
        <is>
          <t>查看原文</t>
        </is>
      </c>
      <c r="E29" s="78" t="inlineStr">
        <is>
          <t>2026-10-29</t>
        </is>
      </c>
    </row>
    <row r="30" ht="48" customHeight="1">
      <c r="A30" s="74" t="inlineStr">
        <is>
          <t>《公司法》（2023 修订）</t>
        </is>
      </c>
      <c r="B30" s="75" t="inlineStr">
        <is>
          <t>第 11 条</t>
        </is>
      </c>
      <c r="C30" s="76" t="inlineStr">
        <is>
          <t>法定代表人以公司名义从事民事活动，后果由公司承受；章程/股东会对职权的限制，不得对抗善意相对人；公司可向有过错的法定代表人追偿。</t>
        </is>
      </c>
      <c r="D30" s="77" t="inlineStr">
        <is>
          <t>查看原文</t>
        </is>
      </c>
      <c r="E30" s="78" t="inlineStr">
        <is>
          <t>2026-10-29</t>
        </is>
      </c>
    </row>
    <row r="31" ht="48" customHeight="1">
      <c r="A31" s="74" t="inlineStr">
        <is>
          <t>《公司法》（2023 修订）</t>
        </is>
      </c>
      <c r="B31" s="75" t="inlineStr">
        <is>
          <t>第 15 条</t>
        </is>
      </c>
      <c r="C31" s="76" t="inlineStr">
        <is>
          <t>公司对外投资/为他人担保，按章程由董事会或股东会决议；章程限额不得超；为股东/实控人担保须股东会决议，关联股东回避。</t>
        </is>
      </c>
      <c r="D31" s="77" t="inlineStr">
        <is>
          <t>查看原文</t>
        </is>
      </c>
      <c r="E31" s="78" t="inlineStr">
        <is>
          <t>2026-10-29</t>
        </is>
      </c>
    </row>
    <row r="32"/>
    <row r="33" ht="22" customHeight="1">
      <c r="A33" s="79" t="inlineStr">
        <is>
          <t>五、边界与版本</t>
        </is>
      </c>
    </row>
    <row r="34" ht="32" customHeight="1">
      <c r="A34" s="14" t="inlineStr">
        <is>
          <t>1. 本表是内部管理模板，不构成法律意见；金额阈值、角色名称、审批层级均为模拟示例，请按公司章程、董事会决议、业务规模和风险偏好调整。</t>
        </is>
      </c>
    </row>
    <row r="35" ht="32" customHeight="1">
      <c r="A35" s="14" t="inlineStr">
        <is>
          <t>2. 区分越权代表、职务代理、无权代理与表见代理；相对人仅自称善意不当然使无权代理有效，须按第 170—172 条核验权限、追认及权利外观。</t>
        </is>
      </c>
    </row>
    <row r="36" ht="32" customHeight="1">
      <c r="A36" s="14" t="inlineStr">
        <is>
          <t>3. 对外担保、关联交易、数据出境、融资治理、劳动特别保护等事项另有强制程序/监管要求；本表的金额档不能替代专项合规判断。</t>
        </is>
      </c>
    </row>
    <row r="37" ht="32" customHeight="1">
      <c r="A37" s="14" t="inlineStr">
        <is>
          <t>4. 版本 v0.2（2026-10-29）：修正「示例」与「试填页」在多风险叠加时的重复提示，保留对外担保的股东会决议及关联股东回避要求、第15条与章程限额提醒；普通档输出不变。v0.1 首次发布 9 类事项 × 4 个金额档、三环节分列、签署用印规则、越权处理和试填页。</t>
        </is>
      </c>
    </row>
  </sheetData>
  <mergeCells count="21">
    <mergeCell ref="A34:E34"/>
    <mergeCell ref="A24:E24"/>
    <mergeCell ref="A15:E15"/>
    <mergeCell ref="A11:E11"/>
    <mergeCell ref="A1:E1"/>
    <mergeCell ref="A36:E36"/>
    <mergeCell ref="A37:E37"/>
    <mergeCell ref="A18:E18"/>
    <mergeCell ref="A21:E21"/>
    <mergeCell ref="A12:E12"/>
    <mergeCell ref="A2:E2"/>
    <mergeCell ref="A33:E33"/>
    <mergeCell ref="A14:E14"/>
    <mergeCell ref="A22:E22"/>
    <mergeCell ref="A17:E17"/>
    <mergeCell ref="A35:E35"/>
    <mergeCell ref="A4:E4"/>
    <mergeCell ref="A20:E20"/>
    <mergeCell ref="A10:E10"/>
    <mergeCell ref="A19:E19"/>
    <mergeCell ref="A13:E13"/>
  </mergeCells>
  <hyperlinks>
    <hyperlink xmlns:r="http://schemas.openxmlformats.org/officeDocument/2006/relationships" ref="D26" r:id="rId1"/>
    <hyperlink xmlns:r="http://schemas.openxmlformats.org/officeDocument/2006/relationships" ref="D27" r:id="rId2"/>
    <hyperlink xmlns:r="http://schemas.openxmlformats.org/officeDocument/2006/relationships" ref="D28" r:id="rId3"/>
    <hyperlink xmlns:r="http://schemas.openxmlformats.org/officeDocument/2006/relationships" ref="D29" r:id="rId4"/>
    <hyperlink xmlns:r="http://schemas.openxmlformats.org/officeDocument/2006/relationships" ref="D30" r:id="rId5"/>
    <hyperlink xmlns:r="http://schemas.openxmlformats.org/officeDocument/2006/relationships" ref="D31" r:id="rId6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6" customWidth="1" min="3" max="3"/>
    <col width="12" customWidth="1" min="4" max="4"/>
    <col width="12" customWidth="1" min="5" max="5"/>
    <col width="28" customWidth="1" min="6" max="6"/>
    <col width="28" customWidth="1" min="7" max="7"/>
    <col width="28" customWidth="1" min="8" max="8"/>
    <col width="24" customWidth="1" min="9" max="9"/>
    <col width="18" customWidth="1" min="10" max="10"/>
    <col width="38" customWidth="1" min="11" max="11"/>
    <col hidden="1" width="20" customWidth="1" min="12" max="12"/>
  </cols>
  <sheetData>
    <row r="1" ht="34" customHeight="1">
      <c r="A1" s="68" t="inlineStr">
        <is>
          <t>分层授权表：9 类事项 × 4 个金额档</t>
        </is>
      </c>
    </row>
    <row r="2" ht="30" customHeight="1">
      <c r="A2" s="69" t="inlineStr">
        <is>
          <t>金额阈值、角色和审批层级均为模拟示例；按公司实际调整后使用。三环节必须分开，任何“未匹配”都不得签署。</t>
        </is>
      </c>
    </row>
    <row r="3" ht="28" customHeight="1">
      <c r="A3" s="80" t="inlineStr">
        <is>
          <t>分列三环节；签署人均须为法定代表人或有效受托人。印章为模拟内控选择，不是法定唯一形式；金额下限 T2—T4 不含本数，上限含本数。</t>
        </is>
      </c>
    </row>
    <row r="4" ht="52" customHeight="1">
      <c r="A4" s="81" t="inlineStr">
        <is>
          <t>编号</t>
        </is>
      </c>
      <c r="B4" s="81" t="inlineStr">
        <is>
          <t>事项类型</t>
        </is>
      </c>
      <c r="C4" s="81" t="inlineStr">
        <is>
          <t>金额档</t>
        </is>
      </c>
      <c r="D4" s="81" t="inlineStr">
        <is>
          <t>金额下限（元）</t>
        </is>
      </c>
      <c r="E4" s="81" t="inlineStr">
        <is>
          <t>金额上限（元）</t>
        </is>
      </c>
      <c r="F4" s="82" t="inlineStr">
        <is>
          <t>业务批准
（做不做/商业条件）</t>
        </is>
      </c>
      <c r="G4" s="83" t="inlineStr">
        <is>
          <t>法务审查
（法律风险是否可控）</t>
        </is>
      </c>
      <c r="H4" s="84" t="inlineStr">
        <is>
          <t>对外签署
（谁代表公司签字/用印）</t>
        </is>
      </c>
      <c r="I4" s="81" t="inlineStr">
        <is>
          <t>决议/升级</t>
        </is>
      </c>
      <c r="J4" s="81" t="inlineStr">
        <is>
          <t>用印类型</t>
        </is>
      </c>
      <c r="K4" s="81" t="inlineStr">
        <is>
          <t>操作提示</t>
        </is>
      </c>
      <c r="L4" s="81" t="inlineStr">
        <is>
          <t>匹配键（勿改）</t>
        </is>
      </c>
    </row>
    <row r="5" ht="105" customHeight="1">
      <c r="A5" s="85" t="inlineStr">
        <is>
          <t>A-01</t>
        </is>
      </c>
      <c r="B5" s="86" t="inlineStr">
        <is>
          <t>日常采购（办公、软件订阅、一般服务）</t>
        </is>
      </c>
      <c r="C5" s="87" t="inlineStr">
        <is>
          <t>T1 ≤5万</t>
        </is>
      </c>
      <c r="D5" s="88" t="n">
        <v>0</v>
      </c>
      <c r="E5" s="88" t="n">
        <v>50000</v>
      </c>
      <c r="F5" s="89" t="inlineStr">
        <is>
          <t>业务负责人（部门经理）</t>
        </is>
      </c>
      <c r="G5" s="90" t="inlineStr">
        <is>
          <t>法务专员（标准模板）</t>
        </is>
      </c>
      <c r="H5" s="91" t="inlineStr">
        <is>
          <t>业务负责人（授权范围内）</t>
        </is>
      </c>
      <c r="I5" s="92" t="inlineStr">
        <is>
          <t>无</t>
        </is>
      </c>
      <c r="J5" s="93" t="inlineStr">
        <is>
          <t>合同专用章</t>
        </is>
      </c>
      <c r="K5" s="94" t="inlineStr">
        <is>
          <t>使用标准模板，附订单/验收；非标条款走 playbook。</t>
        </is>
      </c>
      <c r="L5" s="95">
        <f>B5&amp;"|"&amp;C5</f>
        <v/>
      </c>
    </row>
    <row r="6" ht="105" customHeight="1">
      <c r="A6" s="85" t="inlineStr">
        <is>
          <t>A-02</t>
        </is>
      </c>
      <c r="B6" s="96" t="inlineStr">
        <is>
          <t>日常采购（办公、软件订阅、一般服务）</t>
        </is>
      </c>
      <c r="C6" s="97" t="inlineStr">
        <is>
          <t>T2 5万–30万</t>
        </is>
      </c>
      <c r="D6" s="88" t="n">
        <v>50000</v>
      </c>
      <c r="E6" s="88" t="n">
        <v>300000</v>
      </c>
      <c r="F6" s="89" t="inlineStr">
        <is>
          <t>业务负责人</t>
        </is>
      </c>
      <c r="G6" s="90" t="inlineStr">
        <is>
          <t>法务专员</t>
        </is>
      </c>
      <c r="H6" s="91" t="inlineStr">
        <is>
          <t>业务负责人/总经理授权代表</t>
        </is>
      </c>
      <c r="I6" s="92" t="inlineStr">
        <is>
          <t>无</t>
        </is>
      </c>
      <c r="J6" s="93" t="inlineStr">
        <is>
          <t>合同专用章</t>
        </is>
      </c>
      <c r="K6" s="94" t="inlineStr">
        <is>
          <t>关注自动续约、数据、责任上限。</t>
        </is>
      </c>
      <c r="L6" s="95">
        <f>B6&amp;"|"&amp;C6</f>
        <v/>
      </c>
    </row>
    <row r="7" ht="105" customHeight="1">
      <c r="A7" s="85" t="inlineStr">
        <is>
          <t>A-03</t>
        </is>
      </c>
      <c r="B7" s="96" t="inlineStr">
        <is>
          <t>日常采购（办公、软件订阅、一般服务）</t>
        </is>
      </c>
      <c r="C7" s="98" t="inlineStr">
        <is>
          <t>T3 30万–100万</t>
        </is>
      </c>
      <c r="D7" s="88" t="n">
        <v>300000</v>
      </c>
      <c r="E7" s="88" t="n">
        <v>1000000</v>
      </c>
      <c r="F7" s="89" t="inlineStr">
        <is>
          <t>业务总监</t>
        </is>
      </c>
      <c r="G7" s="90" t="inlineStr">
        <is>
          <t>资深法务</t>
        </is>
      </c>
      <c r="H7" s="91" t="inlineStr">
        <is>
          <t>总经理（须核验代表/代理权）</t>
        </is>
      </c>
      <c r="I7" s="92" t="inlineStr">
        <is>
          <t>无</t>
        </is>
      </c>
      <c r="J7" s="93" t="inlineStr">
        <is>
          <t>合同专用章</t>
        </is>
      </c>
      <c r="K7" s="94" t="inlineStr">
        <is>
          <t>重大采购做比价/预算；非标需谈责任与退出。</t>
        </is>
      </c>
      <c r="L7" s="95">
        <f>B7&amp;"|"&amp;C7</f>
        <v/>
      </c>
    </row>
    <row r="8" ht="105" customHeight="1">
      <c r="A8" s="85" t="inlineStr">
        <is>
          <t>A-04</t>
        </is>
      </c>
      <c r="B8" s="96" t="inlineStr">
        <is>
          <t>日常采购（办公、软件订阅、一般服务）</t>
        </is>
      </c>
      <c r="C8" s="99" t="inlineStr">
        <is>
          <t>T4 &gt;100万</t>
        </is>
      </c>
      <c r="D8" s="88" t="n">
        <v>1000000</v>
      </c>
      <c r="E8" s="23" t="n"/>
      <c r="F8" s="89" t="inlineStr">
        <is>
          <t>总经理</t>
        </is>
      </c>
      <c r="G8" s="90" t="inlineStr">
        <is>
          <t>法务负责人</t>
        </is>
      </c>
      <c r="H8" s="91" t="inlineStr">
        <is>
          <t>总经理（法定代表人授权）</t>
        </is>
      </c>
      <c r="I8" s="92" t="inlineStr">
        <is>
          <t>总经理办公会</t>
        </is>
      </c>
      <c r="J8" s="93" t="inlineStr">
        <is>
          <t>公章/合同章</t>
        </is>
      </c>
      <c r="K8" s="94" t="inlineStr">
        <is>
          <t>重大采购做比价/预算；必要时董事会。</t>
        </is>
      </c>
      <c r="L8" s="95">
        <f>B8&amp;"|"&amp;C8</f>
        <v/>
      </c>
    </row>
    <row r="9" ht="105" customHeight="1">
      <c r="A9" s="85" t="inlineStr">
        <is>
          <t>A-05</t>
        </is>
      </c>
      <c r="B9" s="86" t="inlineStr">
        <is>
          <t>销售合同（标准产品/服务）</t>
        </is>
      </c>
      <c r="C9" s="87" t="inlineStr">
        <is>
          <t>T1 ≤5万</t>
        </is>
      </c>
      <c r="D9" s="88" t="n">
        <v>0</v>
      </c>
      <c r="E9" s="88" t="n">
        <v>50000</v>
      </c>
      <c r="F9" s="89" t="inlineStr">
        <is>
          <t>销售负责人</t>
        </is>
      </c>
      <c r="G9" s="90" t="inlineStr">
        <is>
          <t>法务专员</t>
        </is>
      </c>
      <c r="H9" s="91" t="inlineStr">
        <is>
          <t>销售负责人（授权）</t>
        </is>
      </c>
      <c r="I9" s="92" t="inlineStr">
        <is>
          <t>无</t>
        </is>
      </c>
      <c r="J9" s="93" t="inlineStr">
        <is>
          <t>合同专用章</t>
        </is>
      </c>
      <c r="K9" s="94" t="inlineStr">
        <is>
          <t>标准条款 + 订单；不得口头承诺非标服务。</t>
        </is>
      </c>
      <c r="L9" s="95">
        <f>B9&amp;"|"&amp;C9</f>
        <v/>
      </c>
    </row>
    <row r="10" ht="105" customHeight="1">
      <c r="A10" s="85" t="inlineStr">
        <is>
          <t>A-06</t>
        </is>
      </c>
      <c r="B10" s="96" t="inlineStr">
        <is>
          <t>销售合同（标准产品/服务）</t>
        </is>
      </c>
      <c r="C10" s="97" t="inlineStr">
        <is>
          <t>T2 5万–30万</t>
        </is>
      </c>
      <c r="D10" s="88" t="n">
        <v>50000</v>
      </c>
      <c r="E10" s="88" t="n">
        <v>300000</v>
      </c>
      <c r="F10" s="89" t="inlineStr">
        <is>
          <t>销售总监</t>
        </is>
      </c>
      <c r="G10" s="90" t="inlineStr">
        <is>
          <t>法务专员/资深法务</t>
        </is>
      </c>
      <c r="H10" s="91" t="inlineStr">
        <is>
          <t>销售总监（授权）</t>
        </is>
      </c>
      <c r="I10" s="92" t="inlineStr">
        <is>
          <t>无</t>
        </is>
      </c>
      <c r="J10" s="93" t="inlineStr">
        <is>
          <t>合同专用章</t>
        </is>
      </c>
      <c r="K10" s="94" t="inlineStr">
        <is>
          <t>偏离标准条款走 playbook；注意验收/付款。</t>
        </is>
      </c>
      <c r="L10" s="95">
        <f>B10&amp;"|"&amp;C10</f>
        <v/>
      </c>
    </row>
    <row r="11" ht="105" customHeight="1">
      <c r="A11" s="85" t="inlineStr">
        <is>
          <t>A-07</t>
        </is>
      </c>
      <c r="B11" s="96" t="inlineStr">
        <is>
          <t>销售合同（标准产品/服务）</t>
        </is>
      </c>
      <c r="C11" s="98" t="inlineStr">
        <is>
          <t>T3 30万–100万</t>
        </is>
      </c>
      <c r="D11" s="88" t="n">
        <v>300000</v>
      </c>
      <c r="E11" s="88" t="n">
        <v>1000000</v>
      </c>
      <c r="F11" s="89" t="inlineStr">
        <is>
          <t>销售 VP/总经理</t>
        </is>
      </c>
      <c r="G11" s="90" t="inlineStr">
        <is>
          <t>资深法务</t>
        </is>
      </c>
      <c r="H11" s="91" t="inlineStr">
        <is>
          <t>总经理（须核验代表/代理权）</t>
        </is>
      </c>
      <c r="I11" s="92" t="inlineStr">
        <is>
          <t>无</t>
        </is>
      </c>
      <c r="J11" s="93" t="inlineStr">
        <is>
          <t>合同专用章</t>
        </is>
      </c>
      <c r="K11" s="94" t="inlineStr">
        <is>
          <t>关注 SLA、责任上限、数据/IP、最惠国。</t>
        </is>
      </c>
      <c r="L11" s="95">
        <f>B11&amp;"|"&amp;C11</f>
        <v/>
      </c>
    </row>
    <row r="12" ht="105" customHeight="1">
      <c r="A12" s="85" t="inlineStr">
        <is>
          <t>A-08</t>
        </is>
      </c>
      <c r="B12" s="96" t="inlineStr">
        <is>
          <t>销售合同（标准产品/服务）</t>
        </is>
      </c>
      <c r="C12" s="99" t="inlineStr">
        <is>
          <t>T4 &gt;100万</t>
        </is>
      </c>
      <c r="D12" s="88" t="n">
        <v>1000000</v>
      </c>
      <c r="E12" s="23" t="n"/>
      <c r="F12" s="89" t="inlineStr">
        <is>
          <t>总经理</t>
        </is>
      </c>
      <c r="G12" s="90" t="inlineStr">
        <is>
          <t>法务负责人</t>
        </is>
      </c>
      <c r="H12" s="91" t="inlineStr">
        <is>
          <t>法定代表人</t>
        </is>
      </c>
      <c r="I12" s="92" t="inlineStr">
        <is>
          <t>总经理办公会/董事会（如构成重大）</t>
        </is>
      </c>
      <c r="J12" s="93" t="inlineStr">
        <is>
          <t>公章</t>
        </is>
      </c>
      <c r="K12" s="94" t="inlineStr">
        <is>
          <t>重大合同做风险定价；必要时董事会。</t>
        </is>
      </c>
      <c r="L12" s="95">
        <f>B12&amp;"|"&amp;C12</f>
        <v/>
      </c>
    </row>
    <row r="13" ht="105" customHeight="1">
      <c r="A13" s="85" t="inlineStr">
        <is>
          <t>A-09</t>
        </is>
      </c>
      <c r="B13" s="86" t="inlineStr">
        <is>
          <t>重大客户/战略合作（非标、排他、SLA、最惠国）</t>
        </is>
      </c>
      <c r="C13" s="87" t="inlineStr">
        <is>
          <t>T1 ≤5万</t>
        </is>
      </c>
      <c r="D13" s="88" t="n">
        <v>0</v>
      </c>
      <c r="E13" s="88" t="n">
        <v>50000</v>
      </c>
      <c r="F13" s="89" t="inlineStr">
        <is>
          <t>业务总监</t>
        </is>
      </c>
      <c r="G13" s="90" t="inlineStr">
        <is>
          <t>资深法务</t>
        </is>
      </c>
      <c r="H13" s="91" t="inlineStr">
        <is>
          <t>业务总监（授权）</t>
        </is>
      </c>
      <c r="I13" s="92" t="inlineStr">
        <is>
          <t>无</t>
        </is>
      </c>
      <c r="J13" s="93" t="inlineStr">
        <is>
          <t>合同专用章</t>
        </is>
      </c>
      <c r="K13" s="94" t="inlineStr">
        <is>
          <t>即使金额小，排他/MFN 也按重大客户评估。</t>
        </is>
      </c>
      <c r="L13" s="95">
        <f>B13&amp;"|"&amp;C13</f>
        <v/>
      </c>
    </row>
    <row r="14" ht="105" customHeight="1">
      <c r="A14" s="85" t="inlineStr">
        <is>
          <t>A-10</t>
        </is>
      </c>
      <c r="B14" s="96" t="inlineStr">
        <is>
          <t>重大客户/战略合作（非标、排他、SLA、最惠国）</t>
        </is>
      </c>
      <c r="C14" s="97" t="inlineStr">
        <is>
          <t>T2 5万–30万</t>
        </is>
      </c>
      <c r="D14" s="88" t="n">
        <v>50000</v>
      </c>
      <c r="E14" s="88" t="n">
        <v>300000</v>
      </c>
      <c r="F14" s="89" t="inlineStr">
        <is>
          <t>业务总监 + 总经理</t>
        </is>
      </c>
      <c r="G14" s="90" t="inlineStr">
        <is>
          <t>资深法务</t>
        </is>
      </c>
      <c r="H14" s="91" t="inlineStr">
        <is>
          <t>总经理（须核验代表/代理权）</t>
        </is>
      </c>
      <c r="I14" s="92" t="inlineStr">
        <is>
          <t>无</t>
        </is>
      </c>
      <c r="J14" s="93" t="inlineStr">
        <is>
          <t>合同专用章</t>
        </is>
      </c>
      <c r="K14" s="94" t="inlineStr">
        <is>
          <t>排他范围、期限、业绩条件必须写清。</t>
        </is>
      </c>
      <c r="L14" s="95">
        <f>B14&amp;"|"&amp;C14</f>
        <v/>
      </c>
    </row>
    <row r="15" ht="105" customHeight="1">
      <c r="A15" s="85" t="inlineStr">
        <is>
          <t>A-11</t>
        </is>
      </c>
      <c r="B15" s="96" t="inlineStr">
        <is>
          <t>重大客户/战略合作（非标、排他、SLA、最惠国）</t>
        </is>
      </c>
      <c r="C15" s="98" t="inlineStr">
        <is>
          <t>T3 30万–100万</t>
        </is>
      </c>
      <c r="D15" s="88" t="n">
        <v>300000</v>
      </c>
      <c r="E15" s="88" t="n">
        <v>1000000</v>
      </c>
      <c r="F15" s="89" t="inlineStr">
        <is>
          <t>总经理</t>
        </is>
      </c>
      <c r="G15" s="90" t="inlineStr">
        <is>
          <t>法务负责人</t>
        </is>
      </c>
      <c r="H15" s="91" t="inlineStr">
        <is>
          <t>总经理/法定代表人（须核验代表/代理权）</t>
        </is>
      </c>
      <c r="I15" s="92" t="inlineStr">
        <is>
          <t>总经理办公会</t>
        </is>
      </c>
      <c r="J15" s="93" t="inlineStr">
        <is>
          <t>公章</t>
        </is>
      </c>
      <c r="K15" s="94" t="inlineStr">
        <is>
          <t>竞争合规/关联交易初筛；设退出机制。</t>
        </is>
      </c>
      <c r="L15" s="95">
        <f>B15&amp;"|"&amp;C15</f>
        <v/>
      </c>
    </row>
    <row r="16" ht="105" customHeight="1">
      <c r="A16" s="85" t="inlineStr">
        <is>
          <t>A-12</t>
        </is>
      </c>
      <c r="B16" s="96" t="inlineStr">
        <is>
          <t>重大客户/战略合作（非标、排他、SLA、最惠国）</t>
        </is>
      </c>
      <c r="C16" s="99" t="inlineStr">
        <is>
          <t>T4 &gt;100万</t>
        </is>
      </c>
      <c r="D16" s="88" t="n">
        <v>1000000</v>
      </c>
      <c r="E16" s="23" t="n"/>
      <c r="F16" s="89" t="inlineStr">
        <is>
          <t>总经理 + 董事会（达到章程阈值）</t>
        </is>
      </c>
      <c r="G16" s="90" t="inlineStr">
        <is>
          <t>法务负责人 + 外聘律师</t>
        </is>
      </c>
      <c r="H16" s="91" t="inlineStr">
        <is>
          <t>法定代表人</t>
        </is>
      </c>
      <c r="I16" s="92" t="inlineStr">
        <is>
          <t>董事会决议</t>
        </is>
      </c>
      <c r="J16" s="93" t="inlineStr">
        <is>
          <t>公章</t>
        </is>
      </c>
      <c r="K16" s="94" t="inlineStr">
        <is>
          <t>重大战略合作需商业论证、竞争合规和董事会决议。</t>
        </is>
      </c>
      <c r="L16" s="95">
        <f>B16&amp;"|"&amp;C16</f>
        <v/>
      </c>
    </row>
    <row r="17" ht="105" customHeight="1">
      <c r="A17" s="85" t="inlineStr">
        <is>
          <t>A-13</t>
        </is>
      </c>
      <c r="B17" s="86" t="inlineStr">
        <is>
          <t>融资与公司治理（增资、股权、章程、决议）</t>
        </is>
      </c>
      <c r="C17" s="87" t="inlineStr">
        <is>
          <t>T1 ≤5万</t>
        </is>
      </c>
      <c r="D17" s="88" t="n">
        <v>0</v>
      </c>
      <c r="E17" s="88" t="n">
        <v>50000</v>
      </c>
      <c r="F17" s="89" t="inlineStr">
        <is>
          <t>总经理 + 有权机关决议</t>
        </is>
      </c>
      <c r="G17" s="90" t="inlineStr">
        <is>
          <t>法务负责人</t>
        </is>
      </c>
      <c r="H17" s="91" t="inlineStr">
        <is>
          <t>法定代表人</t>
        </is>
      </c>
      <c r="I17" s="92" t="inlineStr">
        <is>
          <t>股东会/董事会</t>
        </is>
      </c>
      <c r="J17" s="93" t="inlineStr">
        <is>
          <t>公章 + 法人章</t>
        </is>
      </c>
      <c r="K17" s="94" t="inlineStr">
        <is>
          <t>融资/治理不按金额简化；先核章程和决议程序。</t>
        </is>
      </c>
      <c r="L17" s="95">
        <f>B17&amp;"|"&amp;C17</f>
        <v/>
      </c>
    </row>
    <row r="18" ht="105" customHeight="1">
      <c r="A18" s="85" t="inlineStr">
        <is>
          <t>A-14</t>
        </is>
      </c>
      <c r="B18" s="96" t="inlineStr">
        <is>
          <t>融资与公司治理（增资、股权、章程、决议）</t>
        </is>
      </c>
      <c r="C18" s="97" t="inlineStr">
        <is>
          <t>T2 5万–30万</t>
        </is>
      </c>
      <c r="D18" s="88" t="n">
        <v>50000</v>
      </c>
      <c r="E18" s="88" t="n">
        <v>300000</v>
      </c>
      <c r="F18" s="89" t="inlineStr">
        <is>
          <t>总经理 + 有权机关决议</t>
        </is>
      </c>
      <c r="G18" s="90" t="inlineStr">
        <is>
          <t>法务负责人 + 外聘</t>
        </is>
      </c>
      <c r="H18" s="91" t="inlineStr">
        <is>
          <t>法定代表人</t>
        </is>
      </c>
      <c r="I18" s="92" t="inlineStr">
        <is>
          <t>董事会/股东会</t>
        </is>
      </c>
      <c r="J18" s="93" t="inlineStr">
        <is>
          <t>公章 + 法人章</t>
        </is>
      </c>
      <c r="K18" s="94" t="inlineStr">
        <is>
          <t>核验投资协议、章程、登记和交割条件。</t>
        </is>
      </c>
      <c r="L18" s="95">
        <f>B18&amp;"|"&amp;C18</f>
        <v/>
      </c>
    </row>
    <row r="19" ht="105" customHeight="1">
      <c r="A19" s="85" t="inlineStr">
        <is>
          <t>A-15</t>
        </is>
      </c>
      <c r="B19" s="96" t="inlineStr">
        <is>
          <t>融资与公司治理（增资、股权、章程、决议）</t>
        </is>
      </c>
      <c r="C19" s="98" t="inlineStr">
        <is>
          <t>T3 30万–100万</t>
        </is>
      </c>
      <c r="D19" s="88" t="n">
        <v>300000</v>
      </c>
      <c r="E19" s="88" t="n">
        <v>1000000</v>
      </c>
      <c r="F19" s="89" t="inlineStr">
        <is>
          <t>董事会</t>
        </is>
      </c>
      <c r="G19" s="90" t="inlineStr">
        <is>
          <t>法务负责人 + 外聘</t>
        </is>
      </c>
      <c r="H19" s="91" t="inlineStr">
        <is>
          <t>法定代表人</t>
        </is>
      </c>
      <c r="I19" s="92" t="inlineStr">
        <is>
          <t>董事会/股东会</t>
        </is>
      </c>
      <c r="J19" s="93" t="inlineStr">
        <is>
          <t>公章 + 法人章</t>
        </is>
      </c>
      <c r="K19" s="94" t="inlineStr">
        <is>
          <t>关注优先权、回购、反稀释、控制权。</t>
        </is>
      </c>
      <c r="L19" s="95">
        <f>B19&amp;"|"&amp;C19</f>
        <v/>
      </c>
    </row>
    <row r="20" ht="105" customHeight="1">
      <c r="A20" s="85" t="inlineStr">
        <is>
          <t>A-16</t>
        </is>
      </c>
      <c r="B20" s="96" t="inlineStr">
        <is>
          <t>融资与公司治理（增资、股权、章程、决议）</t>
        </is>
      </c>
      <c r="C20" s="99" t="inlineStr">
        <is>
          <t>T4 &gt;100万</t>
        </is>
      </c>
      <c r="D20" s="88" t="n">
        <v>1000000</v>
      </c>
      <c r="E20" s="23" t="n"/>
      <c r="F20" s="89" t="inlineStr">
        <is>
          <t>董事会/股东会</t>
        </is>
      </c>
      <c r="G20" s="90" t="inlineStr">
        <is>
          <t>法务负责人 + 外聘</t>
        </is>
      </c>
      <c r="H20" s="91" t="inlineStr">
        <is>
          <t>法定代表人</t>
        </is>
      </c>
      <c r="I20" s="92" t="inlineStr">
        <is>
          <t>董事会/股东会</t>
        </is>
      </c>
      <c r="J20" s="93" t="inlineStr">
        <is>
          <t>公章 + 法人章</t>
        </is>
      </c>
      <c r="K20" s="94" t="inlineStr">
        <is>
          <t>重大融资/治理事项必须走章程程序和信息披露。</t>
        </is>
      </c>
      <c r="L20" s="95">
        <f>B20&amp;"|"&amp;C20</f>
        <v/>
      </c>
    </row>
    <row r="21" ht="105" customHeight="1">
      <c r="A21" s="85" t="inlineStr">
        <is>
          <t>A-17</t>
        </is>
      </c>
      <c r="B21" s="86" t="inlineStr">
        <is>
          <t>知识产权处置（许可、转让、开源）</t>
        </is>
      </c>
      <c r="C21" s="87" t="inlineStr">
        <is>
          <t>T1 ≤5万</t>
        </is>
      </c>
      <c r="D21" s="88" t="n">
        <v>0</v>
      </c>
      <c r="E21" s="88" t="n">
        <v>50000</v>
      </c>
      <c r="F21" s="89" t="inlineStr">
        <is>
          <t>业务负责人</t>
        </is>
      </c>
      <c r="G21" s="90" t="inlineStr">
        <is>
          <t>法务专员（IP）</t>
        </is>
      </c>
      <c r="H21" s="91" t="inlineStr">
        <is>
          <t>业务负责人（授权）</t>
        </is>
      </c>
      <c r="I21" s="92" t="inlineStr">
        <is>
          <t>无</t>
        </is>
      </c>
      <c r="J21" s="93" t="inlineStr">
        <is>
          <t>合同专用章</t>
        </is>
      </c>
      <c r="K21" s="94" t="inlineStr">
        <is>
          <t>先核权属、登记和第三方权利；开源需扫描。</t>
        </is>
      </c>
      <c r="L21" s="95">
        <f>B21&amp;"|"&amp;C21</f>
        <v/>
      </c>
    </row>
    <row r="22" ht="105" customHeight="1">
      <c r="A22" s="85" t="inlineStr">
        <is>
          <t>A-18</t>
        </is>
      </c>
      <c r="B22" s="96" t="inlineStr">
        <is>
          <t>知识产权处置（许可、转让、开源）</t>
        </is>
      </c>
      <c r="C22" s="97" t="inlineStr">
        <is>
          <t>T2 5万–30万</t>
        </is>
      </c>
      <c r="D22" s="88" t="n">
        <v>50000</v>
      </c>
      <c r="E22" s="88" t="n">
        <v>300000</v>
      </c>
      <c r="F22" s="89" t="inlineStr">
        <is>
          <t>业务总监</t>
        </is>
      </c>
      <c r="G22" s="90" t="inlineStr">
        <is>
          <t>资深法务</t>
        </is>
      </c>
      <c r="H22" s="91" t="inlineStr">
        <is>
          <t>总经理（须核验代表/代理权）</t>
        </is>
      </c>
      <c r="I22" s="92" t="inlineStr">
        <is>
          <t>无</t>
        </is>
      </c>
      <c r="J22" s="93" t="inlineStr">
        <is>
          <t>合同专用章</t>
        </is>
      </c>
      <c r="K22" s="94" t="inlineStr">
        <is>
          <t>许可范围/地域/期限/排他/回授要写清。</t>
        </is>
      </c>
      <c r="L22" s="95">
        <f>B22&amp;"|"&amp;C22</f>
        <v/>
      </c>
    </row>
    <row r="23" ht="105" customHeight="1">
      <c r="A23" s="85" t="inlineStr">
        <is>
          <t>A-19</t>
        </is>
      </c>
      <c r="B23" s="96" t="inlineStr">
        <is>
          <t>知识产权处置（许可、转让、开源）</t>
        </is>
      </c>
      <c r="C23" s="98" t="inlineStr">
        <is>
          <t>T3 30万–100万</t>
        </is>
      </c>
      <c r="D23" s="88" t="n">
        <v>300000</v>
      </c>
      <c r="E23" s="88" t="n">
        <v>1000000</v>
      </c>
      <c r="F23" s="89" t="inlineStr">
        <is>
          <t>总经理</t>
        </is>
      </c>
      <c r="G23" s="90" t="inlineStr">
        <is>
          <t>法务负责人</t>
        </is>
      </c>
      <c r="H23" s="91" t="inlineStr">
        <is>
          <t>总经理（须核验代表/代理权）</t>
        </is>
      </c>
      <c r="I23" s="92" t="inlineStr">
        <is>
          <t>总经理办公会</t>
        </is>
      </c>
      <c r="J23" s="93" t="inlineStr">
        <is>
          <t>公章</t>
        </is>
      </c>
      <c r="K23" s="94" t="inlineStr">
        <is>
          <t>转让/独家许可做价值评估和税务/登记。</t>
        </is>
      </c>
      <c r="L23" s="95">
        <f>B23&amp;"|"&amp;C23</f>
        <v/>
      </c>
    </row>
    <row r="24" ht="105" customHeight="1">
      <c r="A24" s="85" t="inlineStr">
        <is>
          <t>A-20</t>
        </is>
      </c>
      <c r="B24" s="96" t="inlineStr">
        <is>
          <t>知识产权处置（许可、转让、开源）</t>
        </is>
      </c>
      <c r="C24" s="99" t="inlineStr">
        <is>
          <t>T4 &gt;100万</t>
        </is>
      </c>
      <c r="D24" s="88" t="n">
        <v>1000000</v>
      </c>
      <c r="E24" s="23" t="n"/>
      <c r="F24" s="89" t="inlineStr">
        <is>
          <t>总经理 + 董事会</t>
        </is>
      </c>
      <c r="G24" s="90" t="inlineStr">
        <is>
          <t>法务负责人 + 外聘</t>
        </is>
      </c>
      <c r="H24" s="91" t="inlineStr">
        <is>
          <t>法定代表人</t>
        </is>
      </c>
      <c r="I24" s="92" t="inlineStr">
        <is>
          <t>董事会</t>
        </is>
      </c>
      <c r="J24" s="93" t="inlineStr">
        <is>
          <t>公章</t>
        </is>
      </c>
      <c r="K24" s="94" t="inlineStr">
        <is>
          <t>核心 IP 处置需董事会；开源合规单独评估。</t>
        </is>
      </c>
      <c r="L24" s="95">
        <f>B24&amp;"|"&amp;C24</f>
        <v/>
      </c>
    </row>
    <row r="25" ht="105" customHeight="1">
      <c r="A25" s="85" t="inlineStr">
        <is>
          <t>A-21</t>
        </is>
      </c>
      <c r="B25" s="86" t="inlineStr">
        <is>
          <t>劳动人事（录用、解除、竞业、工伤）</t>
        </is>
      </c>
      <c r="C25" s="87" t="inlineStr">
        <is>
          <t>T1 ≤5万</t>
        </is>
      </c>
      <c r="D25" s="88" t="n">
        <v>0</v>
      </c>
      <c r="E25" s="88" t="n">
        <v>50000</v>
      </c>
      <c r="F25" s="89" t="inlineStr">
        <is>
          <t>用人部门负责人 + HR</t>
        </is>
      </c>
      <c r="G25" s="90" t="inlineStr">
        <is>
          <t>法务专员</t>
        </is>
      </c>
      <c r="H25" s="91" t="inlineStr">
        <is>
          <t>HR 负责人（授权）</t>
        </is>
      </c>
      <c r="I25" s="92" t="inlineStr">
        <is>
          <t>无</t>
        </is>
      </c>
      <c r="J25" s="93" t="inlineStr">
        <is>
          <t>合同专用章/HR 章</t>
        </is>
      </c>
      <c r="K25" s="94" t="inlineStr">
        <is>
          <t>使用标准模板；特别保护情形不适用简化规则。</t>
        </is>
      </c>
      <c r="L25" s="95">
        <f>B25&amp;"|"&amp;C25</f>
        <v/>
      </c>
    </row>
    <row r="26" ht="105" customHeight="1">
      <c r="A26" s="85" t="inlineStr">
        <is>
          <t>A-22</t>
        </is>
      </c>
      <c r="B26" s="96" t="inlineStr">
        <is>
          <t>劳动人事（录用、解除、竞业、工伤）</t>
        </is>
      </c>
      <c r="C26" s="97" t="inlineStr">
        <is>
          <t>T2 5万–30万</t>
        </is>
      </c>
      <c r="D26" s="88" t="n">
        <v>50000</v>
      </c>
      <c r="E26" s="88" t="n">
        <v>300000</v>
      </c>
      <c r="F26" s="89" t="inlineStr">
        <is>
          <t>HR 负责人</t>
        </is>
      </c>
      <c r="G26" s="90" t="inlineStr">
        <is>
          <t>资深法务</t>
        </is>
      </c>
      <c r="H26" s="91" t="inlineStr">
        <is>
          <t>HR 负责人/总经理（须核验代表/代理权）</t>
        </is>
      </c>
      <c r="I26" s="92" t="inlineStr">
        <is>
          <t>无</t>
        </is>
      </c>
      <c r="J26" s="93" t="inlineStr">
        <is>
          <t>合同专用章</t>
        </is>
      </c>
      <c r="K26" s="94" t="inlineStr">
        <is>
          <t>解除/竞业需核程序、证据和补偿。</t>
        </is>
      </c>
      <c r="L26" s="95">
        <f>B26&amp;"|"&amp;C26</f>
        <v/>
      </c>
    </row>
    <row r="27" ht="105" customHeight="1">
      <c r="A27" s="85" t="inlineStr">
        <is>
          <t>A-23</t>
        </is>
      </c>
      <c r="B27" s="96" t="inlineStr">
        <is>
          <t>劳动人事（录用、解除、竞业、工伤）</t>
        </is>
      </c>
      <c r="C27" s="98" t="inlineStr">
        <is>
          <t>T3 30万–100万</t>
        </is>
      </c>
      <c r="D27" s="88" t="n">
        <v>300000</v>
      </c>
      <c r="E27" s="88" t="n">
        <v>1000000</v>
      </c>
      <c r="F27" s="89" t="inlineStr">
        <is>
          <t>总经理</t>
        </is>
      </c>
      <c r="G27" s="90" t="inlineStr">
        <is>
          <t>资深法务/法务负责人</t>
        </is>
      </c>
      <c r="H27" s="91" t="inlineStr">
        <is>
          <t>总经理（须核验代表/代理权）</t>
        </is>
      </c>
      <c r="I27" s="92" t="inlineStr">
        <is>
          <t>总经理办公会</t>
        </is>
      </c>
      <c r="J27" s="93" t="inlineStr">
        <is>
          <t>公章</t>
        </is>
      </c>
      <c r="K27" s="94" t="inlineStr">
        <is>
          <t>孕期/工伤/集体裁员必须单独评估。</t>
        </is>
      </c>
      <c r="L27" s="95">
        <f>B27&amp;"|"&amp;C27</f>
        <v/>
      </c>
    </row>
    <row r="28" ht="105" customHeight="1">
      <c r="A28" s="85" t="inlineStr">
        <is>
          <t>A-24</t>
        </is>
      </c>
      <c r="B28" s="96" t="inlineStr">
        <is>
          <t>劳动人事（录用、解除、竞业、工伤）</t>
        </is>
      </c>
      <c r="C28" s="99" t="inlineStr">
        <is>
          <t>T4 &gt;100万</t>
        </is>
      </c>
      <c r="D28" s="88" t="n">
        <v>1000000</v>
      </c>
      <c r="E28" s="23" t="n"/>
      <c r="F28" s="89" t="inlineStr">
        <is>
          <t>总经理 + 董事会（高管/股权激励）</t>
        </is>
      </c>
      <c r="G28" s="90" t="inlineStr">
        <is>
          <t>法务负责人 + 外聘</t>
        </is>
      </c>
      <c r="H28" s="91" t="inlineStr">
        <is>
          <t>法定代表人/授权代表</t>
        </is>
      </c>
      <c r="I28" s="92" t="inlineStr">
        <is>
          <t>董事会（高管）</t>
        </is>
      </c>
      <c r="J28" s="93" t="inlineStr">
        <is>
          <t>公章</t>
        </is>
      </c>
      <c r="K28" s="94" t="inlineStr">
        <is>
          <t>高管/股权激励涉及董事会；劳动程序仍须单独合规。</t>
        </is>
      </c>
      <c r="L28" s="95">
        <f>B28&amp;"|"&amp;C28</f>
        <v/>
      </c>
    </row>
    <row r="29" ht="105" customHeight="1">
      <c r="A29" s="85" t="inlineStr">
        <is>
          <t>A-25</t>
        </is>
      </c>
      <c r="B29" s="86" t="inlineStr">
        <is>
          <t>争议与和解（诉讼、仲裁、和解）</t>
        </is>
      </c>
      <c r="C29" s="87" t="inlineStr">
        <is>
          <t>T1 ≤5万</t>
        </is>
      </c>
      <c r="D29" s="88" t="n">
        <v>0</v>
      </c>
      <c r="E29" s="88" t="n">
        <v>50000</v>
      </c>
      <c r="F29" s="89" t="inlineStr">
        <is>
          <t>业务负责人</t>
        </is>
      </c>
      <c r="G29" s="90" t="inlineStr">
        <is>
          <t>法务专员</t>
        </is>
      </c>
      <c r="H29" s="91" t="inlineStr">
        <is>
          <t>业务负责人（授权）</t>
        </is>
      </c>
      <c r="I29" s="92" t="inlineStr">
        <is>
          <t>无</t>
        </is>
      </c>
      <c r="J29" s="93" t="inlineStr">
        <is>
          <t>合同专用章</t>
        </is>
      </c>
      <c r="K29" s="94" t="inlineStr">
        <is>
          <t>先评估时效、管辖、成本和回收；不得口头和解。</t>
        </is>
      </c>
      <c r="L29" s="95">
        <f>B29&amp;"|"&amp;C29</f>
        <v/>
      </c>
    </row>
    <row r="30" ht="105" customHeight="1">
      <c r="A30" s="85" t="inlineStr">
        <is>
          <t>A-26</t>
        </is>
      </c>
      <c r="B30" s="96" t="inlineStr">
        <is>
          <t>争议与和解（诉讼、仲裁、和解）</t>
        </is>
      </c>
      <c r="C30" s="97" t="inlineStr">
        <is>
          <t>T2 5万–30万</t>
        </is>
      </c>
      <c r="D30" s="88" t="n">
        <v>50000</v>
      </c>
      <c r="E30" s="88" t="n">
        <v>300000</v>
      </c>
      <c r="F30" s="89" t="inlineStr">
        <is>
          <t>业务总监</t>
        </is>
      </c>
      <c r="G30" s="90" t="inlineStr">
        <is>
          <t>资深法务</t>
        </is>
      </c>
      <c r="H30" s="91" t="inlineStr">
        <is>
          <t>总经理（须核验代表/代理权）</t>
        </is>
      </c>
      <c r="I30" s="92" t="inlineStr">
        <is>
          <t>无</t>
        </is>
      </c>
      <c r="J30" s="93" t="inlineStr">
        <is>
          <t>公章</t>
        </is>
      </c>
      <c r="K30" s="94" t="inlineStr">
        <is>
          <t>和解金额/标的额取高者；保留履行担保。</t>
        </is>
      </c>
      <c r="L30" s="95">
        <f>B30&amp;"|"&amp;C30</f>
        <v/>
      </c>
    </row>
    <row r="31" ht="105" customHeight="1">
      <c r="A31" s="85" t="inlineStr">
        <is>
          <t>A-27</t>
        </is>
      </c>
      <c r="B31" s="96" t="inlineStr">
        <is>
          <t>争议与和解（诉讼、仲裁、和解）</t>
        </is>
      </c>
      <c r="C31" s="98" t="inlineStr">
        <is>
          <t>T3 30万–100万</t>
        </is>
      </c>
      <c r="D31" s="88" t="n">
        <v>300000</v>
      </c>
      <c r="E31" s="88" t="n">
        <v>1000000</v>
      </c>
      <c r="F31" s="89" t="inlineStr">
        <is>
          <t>总经理</t>
        </is>
      </c>
      <c r="G31" s="90" t="inlineStr">
        <is>
          <t>法务负责人</t>
        </is>
      </c>
      <c r="H31" s="91" t="inlineStr">
        <is>
          <t>总经理（须核验代表/代理权）</t>
        </is>
      </c>
      <c r="I31" s="92" t="inlineStr">
        <is>
          <t>总经理办公会</t>
        </is>
      </c>
      <c r="J31" s="93" t="inlineStr">
        <is>
          <t>公章</t>
        </is>
      </c>
      <c r="K31" s="94" t="inlineStr">
        <is>
          <t>评估执行风险和声誉；必要时外部律师。</t>
        </is>
      </c>
      <c r="L31" s="95">
        <f>B31&amp;"|"&amp;C31</f>
        <v/>
      </c>
    </row>
    <row r="32" ht="105" customHeight="1">
      <c r="A32" s="85" t="inlineStr">
        <is>
          <t>A-28</t>
        </is>
      </c>
      <c r="B32" s="96" t="inlineStr">
        <is>
          <t>争议与和解（诉讼、仲裁、和解）</t>
        </is>
      </c>
      <c r="C32" s="99" t="inlineStr">
        <is>
          <t>T4 &gt;100万</t>
        </is>
      </c>
      <c r="D32" s="88" t="n">
        <v>1000000</v>
      </c>
      <c r="E32" s="23" t="n"/>
      <c r="F32" s="89" t="inlineStr">
        <is>
          <t>总经理 + 董事会</t>
        </is>
      </c>
      <c r="G32" s="90" t="inlineStr">
        <is>
          <t>法务负责人 + 外聘</t>
        </is>
      </c>
      <c r="H32" s="91" t="inlineStr">
        <is>
          <t>法定代表人</t>
        </is>
      </c>
      <c r="I32" s="92" t="inlineStr">
        <is>
          <t>董事会</t>
        </is>
      </c>
      <c r="J32" s="93" t="inlineStr">
        <is>
          <t>公章</t>
        </is>
      </c>
      <c r="K32" s="94" t="inlineStr">
        <is>
          <t>重大和解/诉讼需董事会；涉及刑事/监管立即升级。</t>
        </is>
      </c>
      <c r="L32" s="95">
        <f>B32&amp;"|"&amp;C32</f>
        <v/>
      </c>
    </row>
    <row r="33" ht="105" customHeight="1">
      <c r="A33" s="85" t="inlineStr">
        <is>
          <t>A-29</t>
        </is>
      </c>
      <c r="B33" s="86" t="inlineStr">
        <is>
          <t>数据与隐私（出境、对外提供、委托处理）</t>
        </is>
      </c>
      <c r="C33" s="87" t="inlineStr">
        <is>
          <t>T1 ≤5万</t>
        </is>
      </c>
      <c r="D33" s="88" t="n">
        <v>0</v>
      </c>
      <c r="E33" s="88" t="n">
        <v>50000</v>
      </c>
      <c r="F33" s="89" t="inlineStr">
        <is>
          <t>业务负责人</t>
        </is>
      </c>
      <c r="G33" s="90" t="inlineStr">
        <is>
          <t>法务专员（数据）</t>
        </is>
      </c>
      <c r="H33" s="91" t="inlineStr">
        <is>
          <t>业务负责人（授权）</t>
        </is>
      </c>
      <c r="I33" s="92" t="inlineStr">
        <is>
          <t>无</t>
        </is>
      </c>
      <c r="J33" s="93" t="inlineStr">
        <is>
          <t>合同专用章</t>
        </is>
      </c>
      <c r="K33" s="94" t="inlineStr">
        <is>
          <t>先做数据分类/PIA 初筛；附数据处理附件。</t>
        </is>
      </c>
      <c r="L33" s="95">
        <f>B33&amp;"|"&amp;C33</f>
        <v/>
      </c>
    </row>
    <row r="34" ht="105" customHeight="1">
      <c r="A34" s="85" t="inlineStr">
        <is>
          <t>A-30</t>
        </is>
      </c>
      <c r="B34" s="96" t="inlineStr">
        <is>
          <t>数据与隐私（出境、对外提供、委托处理）</t>
        </is>
      </c>
      <c r="C34" s="97" t="inlineStr">
        <is>
          <t>T2 5万–30万</t>
        </is>
      </c>
      <c r="D34" s="88" t="n">
        <v>50000</v>
      </c>
      <c r="E34" s="88" t="n">
        <v>300000</v>
      </c>
      <c r="F34" s="89" t="inlineStr">
        <is>
          <t>业务总监</t>
        </is>
      </c>
      <c r="G34" s="90" t="inlineStr">
        <is>
          <t>资深法务</t>
        </is>
      </c>
      <c r="H34" s="91" t="inlineStr">
        <is>
          <t>总经理（须核验代表/代理权）</t>
        </is>
      </c>
      <c r="I34" s="92" t="inlineStr">
        <is>
          <t>无</t>
        </is>
      </c>
      <c r="J34" s="93" t="inlineStr">
        <is>
          <t>合同专用章</t>
        </is>
      </c>
      <c r="K34" s="94" t="inlineStr">
        <is>
          <t>核处理者角色、子处理者、安全事件和删除。</t>
        </is>
      </c>
      <c r="L34" s="95">
        <f>B34&amp;"|"&amp;C34</f>
        <v/>
      </c>
    </row>
    <row r="35" ht="105" customHeight="1">
      <c r="A35" s="85" t="inlineStr">
        <is>
          <t>A-31</t>
        </is>
      </c>
      <c r="B35" s="96" t="inlineStr">
        <is>
          <t>数据与隐私（出境、对外提供、委托处理）</t>
        </is>
      </c>
      <c r="C35" s="98" t="inlineStr">
        <is>
          <t>T3 30万–100万</t>
        </is>
      </c>
      <c r="D35" s="88" t="n">
        <v>300000</v>
      </c>
      <c r="E35" s="88" t="n">
        <v>1000000</v>
      </c>
      <c r="F35" s="89" t="inlineStr">
        <is>
          <t>总经理</t>
        </is>
      </c>
      <c r="G35" s="90" t="inlineStr">
        <is>
          <t>法务负责人</t>
        </is>
      </c>
      <c r="H35" s="91" t="inlineStr">
        <is>
          <t>总经理（须核验代表/代理权）</t>
        </is>
      </c>
      <c r="I35" s="92" t="inlineStr">
        <is>
          <t>数据保护负责人会签</t>
        </is>
      </c>
      <c r="J35" s="93" t="inlineStr">
        <is>
          <t>公章</t>
        </is>
      </c>
      <c r="K35" s="94" t="inlineStr">
        <is>
          <t>出境路径以现行规则为准；做 PIA 和合同。</t>
        </is>
      </c>
      <c r="L35" s="95">
        <f>B35&amp;"|"&amp;C35</f>
        <v/>
      </c>
    </row>
    <row r="36" ht="105" customHeight="1">
      <c r="A36" s="85" t="inlineStr">
        <is>
          <t>A-32</t>
        </is>
      </c>
      <c r="B36" s="96" t="inlineStr">
        <is>
          <t>数据与隐私（出境、对外提供、委托处理）</t>
        </is>
      </c>
      <c r="C36" s="99" t="inlineStr">
        <is>
          <t>T4 &gt;100万</t>
        </is>
      </c>
      <c r="D36" s="88" t="n">
        <v>1000000</v>
      </c>
      <c r="E36" s="23" t="n"/>
      <c r="F36" s="89" t="inlineStr">
        <is>
          <t>总经理 + 董事会（重大）</t>
        </is>
      </c>
      <c r="G36" s="90" t="inlineStr">
        <is>
          <t>法务负责人 + 外聘</t>
        </is>
      </c>
      <c r="H36" s="91" t="inlineStr">
        <is>
          <t>法定代表人</t>
        </is>
      </c>
      <c r="I36" s="92" t="inlineStr">
        <is>
          <t>董事会/监管申报（如适用）</t>
        </is>
      </c>
      <c r="J36" s="93" t="inlineStr">
        <is>
          <t>公章</t>
        </is>
      </c>
      <c r="K36" s="94" t="inlineStr">
        <is>
          <t>重大数据项目需董事会；必要时监管沟通。</t>
        </is>
      </c>
      <c r="L36" s="95">
        <f>B36&amp;"|"&amp;C36</f>
        <v/>
      </c>
    </row>
    <row r="37" ht="105" customHeight="1">
      <c r="A37" s="85" t="inlineStr">
        <is>
          <t>A-33</t>
        </is>
      </c>
      <c r="B37" s="86" t="inlineStr">
        <is>
          <t>对外担保/借款/投资</t>
        </is>
      </c>
      <c r="C37" s="87" t="inlineStr">
        <is>
          <t>T1 ≤5万</t>
        </is>
      </c>
      <c r="D37" s="88" t="n">
        <v>0</v>
      </c>
      <c r="E37" s="88" t="n">
        <v>50000</v>
      </c>
      <c r="F37" s="89" t="inlineStr">
        <is>
          <t>按事项和章程由董事会/股东会决议（借款另核）</t>
        </is>
      </c>
      <c r="G37" s="90" t="inlineStr">
        <is>
          <t>法务负责人 + 外聘</t>
        </is>
      </c>
      <c r="H37" s="91" t="inlineStr">
        <is>
          <t>法定代表人</t>
        </is>
      </c>
      <c r="I37" s="92" t="inlineStr">
        <is>
          <t>投资/担保按章程；为股东/实控人担保须股东会及关联股东回避</t>
        </is>
      </c>
      <c r="J37" s="93" t="inlineStr">
        <is>
          <t>公章 + 法人章</t>
        </is>
      </c>
      <c r="K37" s="94" t="inlineStr">
        <is>
          <t>第15条适用对外投资/担保；一般借款不一概适用。章程限额、董监高关联交易程序另核，不由金额自动决定股东会。</t>
        </is>
      </c>
      <c r="L37" s="95">
        <f>B37&amp;"|"&amp;C37</f>
        <v/>
      </c>
    </row>
    <row r="38" ht="105" customHeight="1">
      <c r="A38" s="85" t="inlineStr">
        <is>
          <t>A-34</t>
        </is>
      </c>
      <c r="B38" s="96" t="inlineStr">
        <is>
          <t>对外担保/借款/投资</t>
        </is>
      </c>
      <c r="C38" s="97" t="inlineStr">
        <is>
          <t>T2 5万–30万</t>
        </is>
      </c>
      <c r="D38" s="88" t="n">
        <v>50000</v>
      </c>
      <c r="E38" s="88" t="n">
        <v>300000</v>
      </c>
      <c r="F38" s="89" t="inlineStr">
        <is>
          <t>按事项和章程由董事会/股东会决议（借款另核）</t>
        </is>
      </c>
      <c r="G38" s="90" t="inlineStr">
        <is>
          <t>法务负责人 + 外聘</t>
        </is>
      </c>
      <c r="H38" s="91" t="inlineStr">
        <is>
          <t>法定代表人</t>
        </is>
      </c>
      <c r="I38" s="92" t="inlineStr">
        <is>
          <t>投资/担保按章程；为股东/实控人担保须股东会及关联股东回避</t>
        </is>
      </c>
      <c r="J38" s="93" t="inlineStr">
        <is>
          <t>公章 + 法人章</t>
        </is>
      </c>
      <c r="K38" s="94" t="inlineStr">
        <is>
          <t>第15条适用对外投资/担保；一般借款不一概适用。章程限额、董监高关联交易程序另核，不由金额自动决定股东会。</t>
        </is>
      </c>
      <c r="L38" s="95">
        <f>B38&amp;"|"&amp;C38</f>
        <v/>
      </c>
    </row>
    <row r="39" ht="105" customHeight="1">
      <c r="A39" s="85" t="inlineStr">
        <is>
          <t>A-35</t>
        </is>
      </c>
      <c r="B39" s="96" t="inlineStr">
        <is>
          <t>对外担保/借款/投资</t>
        </is>
      </c>
      <c r="C39" s="98" t="inlineStr">
        <is>
          <t>T3 30万–100万</t>
        </is>
      </c>
      <c r="D39" s="88" t="n">
        <v>300000</v>
      </c>
      <c r="E39" s="88" t="n">
        <v>1000000</v>
      </c>
      <c r="F39" s="89" t="inlineStr">
        <is>
          <t>按事项和章程由董事会/股东会决议（借款另核）</t>
        </is>
      </c>
      <c r="G39" s="90" t="inlineStr">
        <is>
          <t>法务负责人 + 外聘</t>
        </is>
      </c>
      <c r="H39" s="91" t="inlineStr">
        <is>
          <t>法定代表人</t>
        </is>
      </c>
      <c r="I39" s="92" t="inlineStr">
        <is>
          <t>投资/担保按章程；为股东/实控人担保须股东会及关联股东回避</t>
        </is>
      </c>
      <c r="J39" s="93" t="inlineStr">
        <is>
          <t>公章 + 法人章</t>
        </is>
      </c>
      <c r="K39" s="94" t="inlineStr">
        <is>
          <t>第15条适用对外投资/担保；一般借款不一概适用。章程限额、董监高关联交易程序另核，不由金额自动决定股东会。</t>
        </is>
      </c>
      <c r="L39" s="95">
        <f>B39&amp;"|"&amp;C39</f>
        <v/>
      </c>
    </row>
    <row r="40" ht="105" customHeight="1">
      <c r="A40" s="85" t="inlineStr">
        <is>
          <t>A-36</t>
        </is>
      </c>
      <c r="B40" s="96" t="inlineStr">
        <is>
          <t>对外担保/借款/投资</t>
        </is>
      </c>
      <c r="C40" s="99" t="inlineStr">
        <is>
          <t>T4 &gt;100万</t>
        </is>
      </c>
      <c r="D40" s="88" t="n">
        <v>1000000</v>
      </c>
      <c r="E40" s="23" t="n"/>
      <c r="F40" s="89" t="inlineStr">
        <is>
          <t>按事项和章程由董事会/股东会决议（借款另核）</t>
        </is>
      </c>
      <c r="G40" s="90" t="inlineStr">
        <is>
          <t>法务负责人 + 外聘</t>
        </is>
      </c>
      <c r="H40" s="91" t="inlineStr">
        <is>
          <t>法定代表人</t>
        </is>
      </c>
      <c r="I40" s="92" t="inlineStr">
        <is>
          <t>投资/担保按章程；为股东/实控人担保须股东会及关联股东回避</t>
        </is>
      </c>
      <c r="J40" s="93" t="inlineStr">
        <is>
          <t>公章 + 法人章</t>
        </is>
      </c>
      <c r="K40" s="94" t="inlineStr">
        <is>
          <t>第15条适用对外投资/担保；一般借款不一概适用。章程限额、董监高关联交易程序另核，不由金额自动决定股东会。</t>
        </is>
      </c>
      <c r="L40" s="95">
        <f>B40&amp;"|"&amp;C40</f>
        <v/>
      </c>
    </row>
    <row r="41"/>
    <row r="42" ht="26" customHeight="1">
      <c r="A42" s="100" t="inlineStr">
        <is>
          <t>使用提示：先选事项和金额档，再叠加全部风险标记；原有审批/决议和外聘要求始终保留。空白、非法输入和未匹配均阻断提示。</t>
        </is>
      </c>
    </row>
  </sheetData>
  <autoFilter ref="A4:L40"/>
  <mergeCells count="4">
    <mergeCell ref="A3:L3"/>
    <mergeCell ref="A2:L2"/>
    <mergeCell ref="A1:L1"/>
    <mergeCell ref="A42:L42"/>
  </mergeCells>
  <dataValidations count="2">
    <dataValidation sqref="B5:B40" showDropDown="0" showInputMessage="0" showErrorMessage="1" allowBlank="1" errorTitle="事项类型" error="请从下拉列表中选择。" type="list">
      <formula1>"日常采购（办公、软件订阅、一般服务）,销售合同（标准产品/服务）,重大客户/战略合作（非标、排他、SLA、最惠国）,融资与公司治理（增资、股权、章程、决议）,知识产权处置（许可、转让、开源）,劳动人事（录用、解除、竞业、工伤）,争议与和解（诉讼、仲裁、和解）,数据与隐私（出境、对外提供、委托处理）,对外担保/借款/投资"</formula1>
    </dataValidation>
    <dataValidation sqref="C5:C40" showDropDown="0" showInputMessage="0" showErrorMessage="1" allowBlank="1" errorTitle="金额档" error="请从下拉列表中选择。" type="list">
      <formula1>"T1 ≤5万,T2 5万–30万,T3 30万–100万,T4 &gt;100万"</formula1>
    </dataValidation>
  </dataValidations>
  <printOptions horizontalCentered="1"/>
  <pageMargins left="0.4" right="0.4" top="0.5" bottom="0.5" header="0.5" footer="0.5"/>
  <pageSetup orientation="landscape" paperSize="8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34" customWidth="1" min="3" max="3"/>
    <col width="26" customWidth="1" min="4" max="4"/>
    <col width="50" customWidth="1" min="5" max="5"/>
  </cols>
  <sheetData>
    <row r="1" ht="34" customHeight="1">
      <c r="A1" s="68" t="inlineStr">
        <is>
          <t>试填页：输入事项、金额、风险标记，自动输出三级责任人</t>
        </is>
      </c>
    </row>
    <row r="2" ht="30" customHeight="1">
      <c r="A2" s="69" t="inlineStr">
        <is>
          <t>黄色为输入区；可用 + 组合风险；输出仅作流程清单。先按公司章程改授权表，再用边界金额和多风险试填。</t>
        </is>
      </c>
    </row>
    <row r="3"/>
    <row r="4" ht="22" customHeight="1">
      <c r="A4" s="70" t="inlineStr">
        <is>
          <t>一、输入</t>
        </is>
      </c>
    </row>
    <row r="5">
      <c r="A5" s="101" t="inlineStr">
        <is>
          <t>事项类型</t>
        </is>
      </c>
      <c r="B5" s="102" t="inlineStr">
        <is>
          <t>销售合同（标准产品/服务）</t>
        </is>
      </c>
      <c r="C5" s="60" t="n"/>
      <c r="D5" s="103" t="inlineStr">
        <is>
          <t>选择 9 类事项之一</t>
        </is>
      </c>
    </row>
    <row r="6">
      <c r="A6" s="101" t="inlineStr">
        <is>
          <t>合同/交易金额（元）</t>
        </is>
      </c>
      <c r="B6" s="104" t="n">
        <v>800000</v>
      </c>
      <c r="C6" s="60" t="n"/>
      <c r="D6" s="103" t="inlineStr">
        <is>
          <t>和解/补偿金额取高者；不适用填 0</t>
        </is>
      </c>
    </row>
    <row r="7">
      <c r="A7" s="101" t="inlineStr">
        <is>
          <t>风险标记</t>
        </is>
      </c>
      <c r="B7" s="102" t="inlineStr">
        <is>
          <t>无</t>
        </is>
      </c>
      <c r="C7" s="60" t="n"/>
      <c r="D7" s="103" t="inlineStr">
        <is>
          <t>风险可用 + 组合，叠加原有要求</t>
        </is>
      </c>
    </row>
    <row r="8"/>
    <row r="9" ht="22" customHeight="1">
      <c r="A9" s="70" t="inlineStr">
        <is>
          <t>二、输出（公式，不要手改）</t>
        </is>
      </c>
    </row>
    <row r="10" ht="34" customHeight="1">
      <c r="A10" s="101" t="inlineStr">
        <is>
          <t>金额档</t>
        </is>
      </c>
      <c r="B10" s="105">
        <f>IF(AND(COUNTIF(参数!$A$17:$A$25,$B$5)=1,ISNUMBER($B$6),$B$6&gt;=0,OR($B$7="无",AND(SUBSTITUTE(SUBSTITUTE(SUBSTITUTE(SUBSTITUTE(SUBSTITUTE($B$7,"对外担保",""),"关联交易",""),"数据出境",""),"涉外",""),"+","")="",OR(ISNUMBER(SEARCH("对外担保",$B$7)),ISNUMBER(SEARCH("关联交易",$B$7)),ISNUMBER(SEARCH("数据出境",$B$7)),ISNUMBER(SEARCH("涉外",$B$7))))),COUNT(参数!$B$6:$B$8)=3,参数!$B$6&gt;0,参数!$B$7&gt;参数!$B$6,参数!$B$8&gt;参数!$B$7),IF($B$6&lt;=参数!$B$6,参数!$B$12,IF($B$6&lt;=参数!$B$7,参数!$B$13,IF($B$6&lt;=参数!$B$8,参数!$B$14,参数!$B$15))),"输入无效：请核对事项、非负金额、风险和阈值")</f>
        <v/>
      </c>
      <c r="C10" s="60" t="n"/>
      <c r="D10" s="41" t="inlineStr"/>
    </row>
    <row r="11" ht="100" customHeight="1">
      <c r="A11" s="101" t="inlineStr">
        <is>
          <t>业务批准</t>
        </is>
      </c>
      <c r="B11" s="106">
        <f>IF(AND(COUNTIF(参数!$A$17:$A$25,$B$5)=1,ISNUMBER($B$6),$B$6&gt;=0,OR($B$7="无",AND(SUBSTITUTE(SUBSTITUTE(SUBSTITUTE(SUBSTITUTE(SUBSTITUTE($B$7,"对外担保",""),"关联交易",""),"数据出境",""),"涉外",""),"+","")="",OR(ISNUMBER(SEARCH("对外担保",$B$7)),ISNUMBER(SEARCH("关联交易",$B$7)),ISNUMBER(SEARCH("数据出境",$B$7)),ISNUMBER(SEARCH("涉外",$B$7))))),COUNT(参数!$B$6:$B$8)=3,参数!$B$6&gt;0,参数!$B$7&gt;参数!$B$6,参数!$B$8&gt;参数!$B$7),IFERROR(INDEX('分层授权表'!$F$5:$F$40,MATCH($B$5&amp;"|"&amp;$B$10,'分层授权表'!$L$5:$L$40,0))&amp;IF(ISNUMBER(SEARCH("对外担保",$B$7)),"；为股东/实控人担保须股东会决议及关联股东回避","")&amp;IF(ISNUMBER(SEARCH("关联交易",$B$7)),"；按适用规则和章程履行关联交易批准及回避",""),"未匹配：停止签署并检查授权表"),"输入无效：请核对事项、非负金额、风险和阈值")</f>
        <v/>
      </c>
      <c r="C11" s="60" t="n"/>
      <c r="D11" s="107" t="inlineStr">
        <is>
          <t>谁决定做不做/商业条件</t>
        </is>
      </c>
    </row>
    <row r="12" ht="100" customHeight="1">
      <c r="A12" s="101" t="inlineStr">
        <is>
          <t>法务审查</t>
        </is>
      </c>
      <c r="B12" s="106">
        <f>IF(AND(COUNTIF(参数!$A$17:$A$25,$B$5)=1,ISNUMBER($B$6),$B$6&gt;=0,OR($B$7="无",AND(SUBSTITUTE(SUBSTITUTE(SUBSTITUTE(SUBSTITUTE(SUBSTITUTE($B$7,"对外担保",""),"关联交易",""),"数据出境",""),"涉外",""),"+","")="",OR(ISNUMBER(SEARCH("对外担保",$B$7)),ISNUMBER(SEARCH("关联交易",$B$7)),ISNUMBER(SEARCH("数据出境",$B$7)),ISNUMBER(SEARCH("涉外",$B$7))))),COUNT(参数!$B$6:$B$8)=3,参数!$B$6&gt;0,参数!$B$7&gt;参数!$B$6,参数!$B$8&gt;参数!$B$7),IFERROR(INDEX('分层授权表'!$G$5:$G$40,MATCH($B$5&amp;"|"&amp;$B$10,'分层授权表'!$L$5:$L$40,0))&amp;IF(ISNUMBER(SEARCH("对外担保",$B$7)),"","")&amp;IF(ISNUMBER(SEARCH("关联交易",$B$7)),"；关联交易另须会签","")&amp;IF(ISNUMBER(SEARCH("数据出境",$B$7)),"；关联交易另须会签 + 数据保护负责人（或指定联系人）","")&amp;IF(ISNUMBER(SEARCH("涉外",$B$7)),"；加签资深法务/法务负责人，必要时外聘律师",""),"未匹配：停止签署并检查授权表"),"输入无效：请核对事项、非负金额、风险和阈值")</f>
        <v/>
      </c>
      <c r="C12" s="60" t="n"/>
      <c r="D12" s="107" t="inlineStr">
        <is>
          <t>谁出法律意见/放行</t>
        </is>
      </c>
    </row>
    <row r="13" ht="70" customHeight="1">
      <c r="A13" s="101" t="inlineStr">
        <is>
          <t>对外签署</t>
        </is>
      </c>
      <c r="B13" s="106">
        <f>IF(AND(COUNTIF(参数!$A$17:$A$25,$B$5)=1,ISNUMBER($B$6),$B$6&gt;=0,OR($B$7="无",AND(SUBSTITUTE(SUBSTITUTE(SUBSTITUTE(SUBSTITUTE(SUBSTITUTE($B$7,"对外担保",""),"关联交易",""),"数据出境",""),"涉外",""),"+","")="",OR(ISNUMBER(SEARCH("对外担保",$B$7)),ISNUMBER(SEARCH("关联交易",$B$7)),ISNUMBER(SEARCH("数据出境",$B$7)),ISNUMBER(SEARCH("涉外",$B$7))))),COUNT(参数!$B$6:$B$8)=3,参数!$B$6&gt;0,参数!$B$7&gt;参数!$B$6,参数!$B$8&gt;参数!$B$7),IFERROR(INDEX('分层授权表'!$H$5:$H$40,MATCH($B$5&amp;"|"&amp;$B$10,'分层授权表'!$L$5:$L$40,0))&amp;IF(ISNUMBER(SEARCH("对外担保",$B$7)),"；担保由法定代表人凭所需决议签署（模拟内控）","")&amp;IF(ISNUMBER(SEARCH("关联交易",$B$7)),"；按决议核验代表/代理权",""),"未匹配：停止签署并检查授权表"),"输入无效：请核对事项、非负金额、风险和阈值")</f>
        <v/>
      </c>
      <c r="C13" s="60" t="n"/>
      <c r="D13" s="107" t="inlineStr">
        <is>
          <t>谁代表公司签字/用印</t>
        </is>
      </c>
    </row>
    <row r="14" ht="100" customHeight="1">
      <c r="A14" s="101" t="inlineStr">
        <is>
          <t>决议/升级</t>
        </is>
      </c>
      <c r="B14" s="105">
        <f>IF(AND(COUNTIF(参数!$A$17:$A$25,$B$5)=1,ISNUMBER($B$6),$B$6&gt;=0,OR($B$7="无",AND(SUBSTITUTE(SUBSTITUTE(SUBSTITUTE(SUBSTITUTE(SUBSTITUTE($B$7,"对外担保",""),"关联交易",""),"数据出境",""),"涉外",""),"+","")="",OR(ISNUMBER(SEARCH("对外担保",$B$7)),ISNUMBER(SEARCH("关联交易",$B$7)),ISNUMBER(SEARCH("数据出境",$B$7)),ISNUMBER(SEARCH("涉外",$B$7))))),COUNT(参数!$B$6:$B$8)=3,参数!$B$6&gt;0,参数!$B$7&gt;参数!$B$6,参数!$B$8&gt;参数!$B$7),IFERROR(INDEX('分层授权表'!$I$5:$I$40,MATCH($B$5&amp;"|"&amp;$B$10,'分层授权表'!$L$5:$L$40,0))&amp;IF(ISNUMBER(SEARCH("对外担保",$B$7)),"；担保核第15条、章程限额","")&amp;IF(ISNUMBER(SEARCH("关联交易",$B$7)),"；核关联交易报告、批准、回避；第182/185条适用时无关联董事不足3人提交股东会","")&amp;IF(ISNUMBER(SEARCH("数据出境",$B$7)),"；出境路径及PIA，依法办理评估/合同备案/认证（适用时）","")&amp;IF(ISNUMBER(SEARCH("涉外",$B$7)),"；适用法律、仲裁、制裁/出口管制初筛",""),"未匹配：停止签署并检查授权表"),"输入无效：请核对事项、非负金额、风险和阈值")</f>
        <v/>
      </c>
      <c r="C14" s="60" t="n"/>
      <c r="D14" s="107" t="inlineStr">
        <is>
          <t>是否需要董事会/股东会/监管</t>
        </is>
      </c>
    </row>
    <row r="15" ht="70" customHeight="1">
      <c r="A15" s="101" t="inlineStr">
        <is>
          <t>用印类型</t>
        </is>
      </c>
      <c r="B15" s="105">
        <f>IF(AND(COUNTIF(参数!$A$17:$A$25,$B$5)=1,ISNUMBER($B$6),$B$6&gt;=0,OR($B$7="无",AND(SUBSTITUTE(SUBSTITUTE(SUBSTITUTE(SUBSTITUTE(SUBSTITUTE($B$7,"对外担保",""),"关联交易",""),"数据出境",""),"涉外",""),"+","")="",OR(ISNUMBER(SEARCH("对外担保",$B$7)),ISNUMBER(SEARCH("关联交易",$B$7)),ISNUMBER(SEARCH("数据出境",$B$7)),ISNUMBER(SEARCH("涉外",$B$7))))),COUNT(参数!$B$6:$B$8)=3,参数!$B$6&gt;0,参数!$B$7&gt;参数!$B$6,参数!$B$8&gt;参数!$B$7),IFERROR(INDEX('分层授权表'!$J$5:$J$40,MATCH($B$5&amp;"|"&amp;$B$10,'分层授权表'!$L$5:$L$40,0))&amp;IF(ISNUMBER(SEARCH("对外担保",$B$7)),"；担保按公司批准的公章/签字方案办理",""),"未匹配：停止签署并检查授权表"),"输入无效：请核对事项、非负金额、风险和阈值")</f>
        <v/>
      </c>
      <c r="C15" s="60" t="n"/>
      <c r="D15" s="107" t="inlineStr">
        <is>
          <t>公章/合同章/法人章等</t>
        </is>
      </c>
    </row>
    <row r="16" ht="100" customHeight="1">
      <c r="A16" s="101" t="inlineStr">
        <is>
          <t>操作提示</t>
        </is>
      </c>
      <c r="B16" s="105">
        <f>IF(AND(COUNTIF(参数!$A$17:$A$25,$B$5)=1,ISNUMBER($B$6),$B$6&gt;=0,OR($B$7="无",AND(SUBSTITUTE(SUBSTITUTE(SUBSTITUTE(SUBSTITUTE(SUBSTITUTE($B$7,"对外担保",""),"关联交易",""),"数据出境",""),"涉外",""),"+","")="",OR(ISNUMBER(SEARCH("对外担保",$B$7)),ISNUMBER(SEARCH("关联交易",$B$7)),ISNUMBER(SEARCH("数据出境",$B$7)),ISNUMBER(SEARCH("涉外",$B$7))))),COUNT(参数!$B$6:$B$8)=3,参数!$B$6&gt;0,参数!$B$7&gt;参数!$B$6,参数!$B$8&gt;参数!$B$7),IFERROR(INDEX('分层授权表'!$K$5:$K$40,MATCH($B$5&amp;"|"&amp;$B$10,'分层授权表'!$L$5:$L$40,0))&amp;IF(ISNUMBER(SEARCH("对外担保",$B$7)),"；不得仅按金额跳过决议","")&amp;IF(ISNUMBER(SEARCH("关联交易",$B$7)),"；关联程序不能替代担保专项程序","")&amp;IF(ISNUMBER(SEARCH("数据出境",$B$7)),"；法定前置条件完成后再开展相应出境处理","")&amp;IF(ISNUMBER(SEARCH("涉外",$B$7)),"；跨法域规则另核",""),"未匹配：停止签署并检查授权表"),"输入无效：请核对事项、非负金额、风险和阈值")</f>
        <v/>
      </c>
      <c r="C16" s="60" t="n"/>
      <c r="D16" s="107" t="inlineStr">
        <is>
          <t>按提示补齐材料/程序</t>
        </is>
      </c>
    </row>
    <row r="17"/>
    <row r="18">
      <c r="A18" s="101" t="inlineStr">
        <is>
          <t>流程顺序</t>
        </is>
      </c>
      <c r="B18" s="108" t="inlineStr">
        <is>
          <t>依次完成三环节；兼任须记录身份和授权，高风险事项分人复核。角色名称相似不能代替实际人员核对。</t>
        </is>
      </c>
      <c r="C18" s="60" t="n"/>
    </row>
    <row r="19" ht="65" customHeight="1">
      <c r="A19" s="101" t="inlineStr">
        <is>
          <t>校验</t>
        </is>
      </c>
      <c r="B19" s="109">
        <f>IF(COUNTIF(B10:B16,"*输入无效*")+COUNTIF(B10:B16,"*未匹配*")&gt;0,"停止：输入无效或未匹配；不得据此签署","仅完成流程匹配：须人工核验批准、法务条件、决议、授权及用印；本表不放行签署")</f>
        <v/>
      </c>
      <c r="C19" s="60" t="n"/>
    </row>
    <row r="20"/>
    <row r="21" ht="22" customHeight="1">
      <c r="A21" s="70" t="inlineStr">
        <is>
          <t>三、虚构示例（预期为基础要求；所有风险须叠加，实际输出见上方及示例表）</t>
        </is>
      </c>
    </row>
    <row r="22" ht="26" customHeight="1">
      <c r="A22" s="110" t="inlineStr">
        <is>
          <t>示例（虚构）</t>
        </is>
      </c>
      <c r="B22" s="110" t="inlineStr">
        <is>
          <t>事项类型</t>
        </is>
      </c>
      <c r="C22" s="110" t="inlineStr">
        <is>
          <t>金额（元）</t>
        </is>
      </c>
      <c r="D22" s="110" t="inlineStr">
        <is>
          <t>风险标记</t>
        </is>
      </c>
      <c r="E22" s="110" t="inlineStr">
        <is>
          <t>预期三级责任人（核对用）</t>
        </is>
      </c>
    </row>
    <row r="23" ht="52" customHeight="1">
      <c r="A23" s="74" t="inlineStr">
        <is>
          <t>日常采购 3 万</t>
        </is>
      </c>
      <c r="B23" s="111" t="inlineStr">
        <is>
          <t>日常采购（办公、软件订阅、一般服务）</t>
        </is>
      </c>
      <c r="C23" s="112" t="n">
        <v>30000</v>
      </c>
      <c r="D23" s="113" t="inlineStr">
        <is>
          <t>无</t>
        </is>
      </c>
      <c r="E23" s="94" t="inlineStr">
        <is>
          <t>业务负责人 / 法务专员 / 业务负责人</t>
        </is>
      </c>
    </row>
    <row r="24" ht="52" customHeight="1">
      <c r="A24" s="74" t="inlineStr">
        <is>
          <t>销售合同 80 万</t>
        </is>
      </c>
      <c r="B24" s="111" t="inlineStr">
        <is>
          <t>销售合同（标准产品/服务）</t>
        </is>
      </c>
      <c r="C24" s="112" t="n">
        <v>800000</v>
      </c>
      <c r="D24" s="113" t="inlineStr">
        <is>
          <t>无</t>
        </is>
      </c>
      <c r="E24" s="94" t="inlineStr">
        <is>
          <t>销售 VP/总经理 / 资深法务 / 总经理</t>
        </is>
      </c>
    </row>
    <row r="25" ht="52" customHeight="1">
      <c r="A25" s="74" t="inlineStr">
        <is>
          <t>融资 500 万</t>
        </is>
      </c>
      <c r="B25" s="111" t="inlineStr">
        <is>
          <t>融资与公司治理（增资、股权、章程、决议）</t>
        </is>
      </c>
      <c r="C25" s="112" t="n">
        <v>5000000</v>
      </c>
      <c r="D25" s="113" t="inlineStr">
        <is>
          <t>无</t>
        </is>
      </c>
      <c r="E25" s="94" t="inlineStr">
        <is>
          <t>董事会/股东会 / 法务负责人+外聘 / 法定代表人</t>
        </is>
      </c>
    </row>
    <row r="26" ht="52" customHeight="1">
      <c r="A26" s="74" t="inlineStr">
        <is>
          <t>对外担保 10 万</t>
        </is>
      </c>
      <c r="B26" s="111" t="inlineStr">
        <is>
          <t>对外担保/借款/投资</t>
        </is>
      </c>
      <c r="C26" s="112" t="n">
        <v>100000</v>
      </c>
      <c r="D26" s="113" t="inlineStr">
        <is>
          <t>对外担保</t>
        </is>
      </c>
      <c r="E26" s="94" t="inlineStr">
        <is>
          <t>基础董事会/股东会；叠加第15条担保要求；法务负责人+外聘；凭所需决议签署</t>
        </is>
      </c>
    </row>
    <row r="27" ht="52" customHeight="1">
      <c r="A27" s="74" t="inlineStr">
        <is>
          <t>数据出境 40 万</t>
        </is>
      </c>
      <c r="B27" s="111" t="inlineStr">
        <is>
          <t>数据与隐私（出境、对外提供、委托处理）</t>
        </is>
      </c>
      <c r="C27" s="112" t="n">
        <v>400000</v>
      </c>
      <c r="D27" s="113" t="inlineStr">
        <is>
          <t>数据出境</t>
        </is>
      </c>
      <c r="E27" s="94" t="inlineStr">
        <is>
          <t>总经理；原法务负责人 + 数据联系人会签；总经理（核代表/代理权）；保留原决议</t>
        </is>
      </c>
    </row>
    <row r="28"/>
    <row r="29" ht="28" customHeight="1">
      <c r="A29" s="114" t="inlineStr">
        <is>
          <t>注意：示例为虚构，用于核对当前规则；实际签署前还要核对章程、董事会/股东会决议、授权委托书、相对人善意和用印登记。</t>
        </is>
      </c>
    </row>
  </sheetData>
  <mergeCells count="18">
    <mergeCell ref="B13:C13"/>
    <mergeCell ref="A21:E21"/>
    <mergeCell ref="B6:C6"/>
    <mergeCell ref="A29:E29"/>
    <mergeCell ref="A4:E4"/>
    <mergeCell ref="B16:C16"/>
    <mergeCell ref="B15:C15"/>
    <mergeCell ref="B7:C7"/>
    <mergeCell ref="A2:E2"/>
    <mergeCell ref="B11:C11"/>
    <mergeCell ref="B5:C5"/>
    <mergeCell ref="B19:C19"/>
    <mergeCell ref="B10:C10"/>
    <mergeCell ref="A1:E1"/>
    <mergeCell ref="B14:C14"/>
    <mergeCell ref="B18:C18"/>
    <mergeCell ref="A9:E9"/>
    <mergeCell ref="B12:C12"/>
  </mergeCells>
  <dataValidations count="3">
    <dataValidation sqref="B5" showDropDown="0" showInputMessage="0" showErrorMessage="1" allowBlank="1" errorTitle="事项类型" error="请从下拉列表中选择。" type="list">
      <formula1>"日常采购（办公、软件订阅、一般服务）,销售合同（标准产品/服务）,重大客户/战略合作（非标、排他、SLA、最惠国）,融资与公司治理（增资、股权、章程、决议）,知识产权处置（许可、转让、开源）,劳动人事（录用、解除、竞业、工伤）,争议与和解（诉讼、仲裁、和解）,数据与隐私（出境、对外提供、委托处理）,对外担保/借款/投资"</formula1>
    </dataValidation>
    <dataValidation sqref="B7" showDropDown="0" showInputMessage="0" showErrorMessage="1" allowBlank="0" error="填无或以+组合：对外担保、关联交易、数据出境、涉外" type="custom">
      <formula1>=OR(B7="无",AND(SUBSTITUTE(SUBSTITUTE(SUBSTITUTE(SUBSTITUTE(SUBSTITUTE(B7,"对外担保",""),"关联交易",""),"数据出境",""),"涉外",""),"+","")="",OR(ISNUMBER(SEARCH("对外担保",B7)),ISNUMBER(SEARCH("关联交易",B7)),ISNUMBER(SEARCH("数据出境",B7)),ISNUMBER(SEARCH("涉外",B7)))))</formula1>
    </dataValidation>
    <dataValidation sqref="B6" showDropDown="0" showInputMessage="0" showErrorMessage="1" allowBlank="0" type="decimal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2" customWidth="1" min="4" max="4"/>
    <col width="15" customWidth="1" min="5" max="5"/>
    <col width="28" customWidth="1" min="6" max="6"/>
    <col width="28" customWidth="1" min="7" max="7"/>
    <col width="28" customWidth="1" min="8" max="8"/>
    <col width="24" customWidth="1" min="9" max="9"/>
    <col width="16" customWidth="1" min="10" max="10"/>
    <col width="34" customWidth="1" min="11" max="11"/>
  </cols>
  <sheetData>
    <row r="1" ht="34" customHeight="1">
      <c r="A1" s="68" t="inlineStr">
        <is>
          <t>示例：六个虚构场景的三级责任人</t>
        </is>
      </c>
    </row>
    <row r="2" ht="30" customHeight="1">
      <c r="A2" s="69" t="inlineStr">
        <is>
          <t>以下公司、人物、金额、场景均为虚构，仅用于演示《试填页》的计算结果，不对应任何真实交易。</t>
        </is>
      </c>
    </row>
    <row r="3" ht="24" customHeight="1">
      <c r="A3" s="115" t="inlineStr">
        <is>
          <t>⚠ 虚构示例：所有场景、金额、主体均为虚构；请勿据此推断任何真实公司/客户/交易。</t>
        </is>
      </c>
    </row>
    <row r="4"/>
    <row r="5" ht="32" customHeight="1">
      <c r="A5" s="116" t="inlineStr">
        <is>
          <t>编号</t>
        </is>
      </c>
      <c r="B5" s="116" t="inlineStr">
        <is>
          <t>事项类型</t>
        </is>
      </c>
      <c r="C5" s="116" t="inlineStr">
        <is>
          <t>金额（元）</t>
        </is>
      </c>
      <c r="D5" s="116" t="inlineStr">
        <is>
          <t>风险标记</t>
        </is>
      </c>
      <c r="E5" s="116" t="inlineStr">
        <is>
          <t>金额档</t>
        </is>
      </c>
      <c r="F5" s="116" t="inlineStr">
        <is>
          <t>业务批准</t>
        </is>
      </c>
      <c r="G5" s="116" t="inlineStr">
        <is>
          <t>法务审查</t>
        </is>
      </c>
      <c r="H5" s="116" t="inlineStr">
        <is>
          <t>对外签署</t>
        </is>
      </c>
      <c r="I5" s="116" t="inlineStr">
        <is>
          <t>决议/升级</t>
        </is>
      </c>
      <c r="J5" s="116" t="inlineStr">
        <is>
          <t>用印</t>
        </is>
      </c>
      <c r="K5" s="116" t="inlineStr">
        <is>
          <t>场景说明（虚构）</t>
        </is>
      </c>
    </row>
    <row r="6" ht="180" customHeight="1">
      <c r="A6" s="78" t="inlineStr">
        <is>
          <t>E-01</t>
        </is>
      </c>
      <c r="B6" s="76" t="inlineStr">
        <is>
          <t>日常采购（办公、软件订阅、一般服务）</t>
        </is>
      </c>
      <c r="C6" s="112" t="n">
        <v>30000</v>
      </c>
      <c r="D6" s="113" t="inlineStr">
        <is>
          <t>无</t>
        </is>
      </c>
      <c r="E6" s="117">
        <f>IF(AND(COUNTIF(参数!$A$17:$A$25,$B6)=1,ISNUMBER($C6),$C6&gt;=0,OR($D6="无",AND(SUBSTITUTE(SUBSTITUTE(SUBSTITUTE(SUBSTITUTE(SUBSTITUTE($D6,"对外担保",""),"关联交易",""),"数据出境",""),"涉外",""),"+","")="",OR(ISNUMBER(SEARCH("对外担保",$D6)),ISNUMBER(SEARCH("关联交易",$D6)),ISNUMBER(SEARCH("数据出境",$D6)),ISNUMBER(SEARCH("涉外",$D6))))),COUNT(参数!$B$6:$B$8)=3,参数!$B$6&gt;0,参数!$B$7&gt;参数!$B$6,参数!$B$8&gt;参数!$B$7),IF($C6&lt;=参数!$B$6,参数!$B$12,IF($C6&lt;=参数!$B$7,参数!$B$13,IF($C6&lt;=参数!$B$8,参数!$B$14,参数!$B$15))),"输入无效：请核对事项、非负金额、风险和阈值")</f>
        <v/>
      </c>
      <c r="F6" s="111">
        <f>IF(AND(COUNTIF(参数!$A$17:$A$25,$B6)=1,ISNUMBER($C6),$C6&gt;=0,OR($D6="无",AND(SUBSTITUTE(SUBSTITUTE(SUBSTITUTE(SUBSTITUTE(SUBSTITUTE($D6,"对外担保",""),"关联交易",""),"数据出境",""),"涉外",""),"+","")="",OR(ISNUMBER(SEARCH("对外担保",$D6)),ISNUMBER(SEARCH("关联交易",$D6)),ISNUMBER(SEARCH("数据出境",$D6)),ISNUMBER(SEARCH("涉外",$D6))))),COUNT(参数!$B$6:$B$8)=3,参数!$B$6&gt;0,参数!$B$7&gt;参数!$B$6,参数!$B$8&gt;参数!$B$7),IFERROR(INDEX('分层授权表'!$F$5:$F$40,MATCH($B6&amp;"|"&amp;$E6,'分层授权表'!$L$5:$L$40,0))&amp;IF(ISNUMBER(SEARCH("对外担保",$D6)),"；为股东/实控人担保须股东会决议及关联股东回避","")&amp;IF(ISNUMBER(SEARCH("关联交易",$D6)),"；按适用规则和章程履行关联交易批准及回避",""),"未匹配：停止签署并检查授权表"),"输入无效：请核对事项、非负金额、风险和阈值")</f>
        <v/>
      </c>
      <c r="G6" s="111">
        <f>IF(AND(COUNTIF(参数!$A$17:$A$25,$B6)=1,ISNUMBER($C6),$C6&gt;=0,OR($D6="无",AND(SUBSTITUTE(SUBSTITUTE(SUBSTITUTE(SUBSTITUTE(SUBSTITUTE($D6,"对外担保",""),"关联交易",""),"数据出境",""),"涉外",""),"+","")="",OR(ISNUMBER(SEARCH("对外担保",$D6)),ISNUMBER(SEARCH("关联交易",$D6)),ISNUMBER(SEARCH("数据出境",$D6)),ISNUMBER(SEARCH("涉外",$D6))))),COUNT(参数!$B$6:$B$8)=3,参数!$B$6&gt;0,参数!$B$7&gt;参数!$B$6,参数!$B$8&gt;参数!$B$7),IFERROR(INDEX('分层授权表'!$G$5:$G$40,MATCH($B6&amp;"|"&amp;$E6,'分层授权表'!$L$5:$L$40,0))&amp;IF(ISNUMBER(SEARCH("对外担保",$D6)),"","")&amp;IF(ISNUMBER(SEARCH("关联交易",$D6)),"；关联交易另须会签","")&amp;IF(ISNUMBER(SEARCH("数据出境",$D6)),"；关联交易另须会签 + 数据保护负责人（或指定联系人）","")&amp;IF(ISNUMBER(SEARCH("涉外",$D6)),"；加签资深法务/法务负责人，必要时外聘律师",""),"未匹配：停止签署并检查授权表"),"输入无效：请核对事项、非负金额、风险和阈值")</f>
        <v/>
      </c>
      <c r="H6" s="111">
        <f>IF(AND(COUNTIF(参数!$A$17:$A$25,$B6)=1,ISNUMBER($C6),$C6&gt;=0,OR($D6="无",AND(SUBSTITUTE(SUBSTITUTE(SUBSTITUTE(SUBSTITUTE(SUBSTITUTE($D6,"对外担保",""),"关联交易",""),"数据出境",""),"涉外",""),"+","")="",OR(ISNUMBER(SEARCH("对外担保",$D6)),ISNUMBER(SEARCH("关联交易",$D6)),ISNUMBER(SEARCH("数据出境",$D6)),ISNUMBER(SEARCH("涉外",$D6))))),COUNT(参数!$B$6:$B$8)=3,参数!$B$6&gt;0,参数!$B$7&gt;参数!$B$6,参数!$B$8&gt;参数!$B$7),IFERROR(INDEX('分层授权表'!$H$5:$H$40,MATCH($B6&amp;"|"&amp;$E6,'分层授权表'!$L$5:$L$40,0))&amp;IF(ISNUMBER(SEARCH("对外担保",$D6)),"；担保由法定代表人凭所需决议签署（模拟内控）","")&amp;IF(ISNUMBER(SEARCH("关联交易",$D6)),"；按决议核验代表/代理权",""),"未匹配：停止签署并检查授权表"),"输入无效：请核对事项、非负金额、风险和阈值")</f>
        <v/>
      </c>
      <c r="I6" s="111">
        <f>IF(AND(COUNTIF(参数!$A$17:$A$25,$B6)=1,ISNUMBER($C6),$C6&gt;=0,OR($D6="无",AND(SUBSTITUTE(SUBSTITUTE(SUBSTITUTE(SUBSTITUTE(SUBSTITUTE($D6,"对外担保",""),"关联交易",""),"数据出境",""),"涉外",""),"+","")="",OR(ISNUMBER(SEARCH("对外担保",$D6)),ISNUMBER(SEARCH("关联交易",$D6)),ISNUMBER(SEARCH("数据出境",$D6)),ISNUMBER(SEARCH("涉外",$D6))))),COUNT(参数!$B$6:$B$8)=3,参数!$B$6&gt;0,参数!$B$7&gt;参数!$B$6,参数!$B$8&gt;参数!$B$7),IFERROR(INDEX('分层授权表'!$I$5:$I$40,MATCH($B6&amp;"|"&amp;$E6,'分层授权表'!$L$5:$L$40,0))&amp;IF(ISNUMBER(SEARCH("对外担保",$D6)),"；担保核第15条、章程限额","")&amp;IF(ISNUMBER(SEARCH("关联交易",$D6)),"；核关联交易报告、批准、回避；第182/185条适用时无关联董事不足3人提交股东会","")&amp;IF(ISNUMBER(SEARCH("数据出境",$D6)),"；出境路径及PIA，依法办理评估/合同备案/认证（适用时）","")&amp;IF(ISNUMBER(SEARCH("涉外",$D6)),"；适用法律、仲裁、制裁/出口管制初筛",""),"未匹配：停止签署并检查授权表"),"输入无效：请核对事项、非负金额、风险和阈值")</f>
        <v/>
      </c>
      <c r="J6" s="118">
        <f>IF(AND(COUNTIF(参数!$A$17:$A$25,$B6)=1,ISNUMBER($C6),$C6&gt;=0,OR($D6="无",AND(SUBSTITUTE(SUBSTITUTE(SUBSTITUTE(SUBSTITUTE(SUBSTITUTE($D6,"对外担保",""),"关联交易",""),"数据出境",""),"涉外",""),"+","")="",OR(ISNUMBER(SEARCH("对外担保",$D6)),ISNUMBER(SEARCH("关联交易",$D6)),ISNUMBER(SEARCH("数据出境",$D6)),ISNUMBER(SEARCH("涉外",$D6))))),COUNT(参数!$B$6:$B$8)=3,参数!$B$6&gt;0,参数!$B$7&gt;参数!$B$6,参数!$B$8&gt;参数!$B$7),IFERROR(INDEX('分层授权表'!$J$5:$J$40,MATCH($B6&amp;"|"&amp;$E6,'分层授权表'!$L$5:$L$40,0))&amp;IF(ISNUMBER(SEARCH("对外担保",$D6)),"；担保按公司批准的公章/签字方案办理",""),"未匹配：停止签署并检查授权表"),"输入无效：请核对事项、非负金额、风险和阈值")</f>
        <v/>
      </c>
      <c r="K6" s="94" t="inlineStr">
        <is>
          <t>采购一套协作软件，标准模板，年费 3 万。</t>
        </is>
      </c>
    </row>
    <row r="7" ht="180" customHeight="1">
      <c r="A7" s="78" t="inlineStr">
        <is>
          <t>E-02</t>
        </is>
      </c>
      <c r="B7" s="76" t="inlineStr">
        <is>
          <t>销售合同（标准产品/服务）</t>
        </is>
      </c>
      <c r="C7" s="112" t="n">
        <v>800000</v>
      </c>
      <c r="D7" s="113" t="inlineStr">
        <is>
          <t>无</t>
        </is>
      </c>
      <c r="E7" s="117">
        <f>IF(AND(COUNTIF(参数!$A$17:$A$25,$B7)=1,ISNUMBER($C7),$C7&gt;=0,OR($D7="无",AND(SUBSTITUTE(SUBSTITUTE(SUBSTITUTE(SUBSTITUTE(SUBSTITUTE($D7,"对外担保",""),"关联交易",""),"数据出境",""),"涉外",""),"+","")="",OR(ISNUMBER(SEARCH("对外担保",$D7)),ISNUMBER(SEARCH("关联交易",$D7)),ISNUMBER(SEARCH("数据出境",$D7)),ISNUMBER(SEARCH("涉外",$D7))))),COUNT(参数!$B$6:$B$8)=3,参数!$B$6&gt;0,参数!$B$7&gt;参数!$B$6,参数!$B$8&gt;参数!$B$7),IF($C7&lt;=参数!$B$6,参数!$B$12,IF($C7&lt;=参数!$B$7,参数!$B$13,IF($C7&lt;=参数!$B$8,参数!$B$14,参数!$B$15))),"输入无效：请核对事项、非负金额、风险和阈值")</f>
        <v/>
      </c>
      <c r="F7" s="111">
        <f>IF(AND(COUNTIF(参数!$A$17:$A$25,$B7)=1,ISNUMBER($C7),$C7&gt;=0,OR($D7="无",AND(SUBSTITUTE(SUBSTITUTE(SUBSTITUTE(SUBSTITUTE(SUBSTITUTE($D7,"对外担保",""),"关联交易",""),"数据出境",""),"涉外",""),"+","")="",OR(ISNUMBER(SEARCH("对外担保",$D7)),ISNUMBER(SEARCH("关联交易",$D7)),ISNUMBER(SEARCH("数据出境",$D7)),ISNUMBER(SEARCH("涉外",$D7))))),COUNT(参数!$B$6:$B$8)=3,参数!$B$6&gt;0,参数!$B$7&gt;参数!$B$6,参数!$B$8&gt;参数!$B$7),IFERROR(INDEX('分层授权表'!$F$5:$F$40,MATCH($B7&amp;"|"&amp;$E7,'分层授权表'!$L$5:$L$40,0))&amp;IF(ISNUMBER(SEARCH("对外担保",$D7)),"；为股东/实控人担保须股东会决议及关联股东回避","")&amp;IF(ISNUMBER(SEARCH("关联交易",$D7)),"；按适用规则和章程履行关联交易批准及回避",""),"未匹配：停止签署并检查授权表"),"输入无效：请核对事项、非负金额、风险和阈值")</f>
        <v/>
      </c>
      <c r="G7" s="111">
        <f>IF(AND(COUNTIF(参数!$A$17:$A$25,$B7)=1,ISNUMBER($C7),$C7&gt;=0,OR($D7="无",AND(SUBSTITUTE(SUBSTITUTE(SUBSTITUTE(SUBSTITUTE(SUBSTITUTE($D7,"对外担保",""),"关联交易",""),"数据出境",""),"涉外",""),"+","")="",OR(ISNUMBER(SEARCH("对外担保",$D7)),ISNUMBER(SEARCH("关联交易",$D7)),ISNUMBER(SEARCH("数据出境",$D7)),ISNUMBER(SEARCH("涉外",$D7))))),COUNT(参数!$B$6:$B$8)=3,参数!$B$6&gt;0,参数!$B$7&gt;参数!$B$6,参数!$B$8&gt;参数!$B$7),IFERROR(INDEX('分层授权表'!$G$5:$G$40,MATCH($B7&amp;"|"&amp;$E7,'分层授权表'!$L$5:$L$40,0))&amp;IF(ISNUMBER(SEARCH("对外担保",$D7)),"","")&amp;IF(ISNUMBER(SEARCH("关联交易",$D7)),"；关联交易另须会签","")&amp;IF(ISNUMBER(SEARCH("数据出境",$D7)),"；关联交易另须会签 + 数据保护负责人（或指定联系人）","")&amp;IF(ISNUMBER(SEARCH("涉外",$D7)),"；加签资深法务/法务负责人，必要时外聘律师",""),"未匹配：停止签署并检查授权表"),"输入无效：请核对事项、非负金额、风险和阈值")</f>
        <v/>
      </c>
      <c r="H7" s="111">
        <f>IF(AND(COUNTIF(参数!$A$17:$A$25,$B7)=1,ISNUMBER($C7),$C7&gt;=0,OR($D7="无",AND(SUBSTITUTE(SUBSTITUTE(SUBSTITUTE(SUBSTITUTE(SUBSTITUTE($D7,"对外担保",""),"关联交易",""),"数据出境",""),"涉外",""),"+","")="",OR(ISNUMBER(SEARCH("对外担保",$D7)),ISNUMBER(SEARCH("关联交易",$D7)),ISNUMBER(SEARCH("数据出境",$D7)),ISNUMBER(SEARCH("涉外",$D7))))),COUNT(参数!$B$6:$B$8)=3,参数!$B$6&gt;0,参数!$B$7&gt;参数!$B$6,参数!$B$8&gt;参数!$B$7),IFERROR(INDEX('分层授权表'!$H$5:$H$40,MATCH($B7&amp;"|"&amp;$E7,'分层授权表'!$L$5:$L$40,0))&amp;IF(ISNUMBER(SEARCH("对外担保",$D7)),"；担保由法定代表人凭所需决议签署（模拟内控）","")&amp;IF(ISNUMBER(SEARCH("关联交易",$D7)),"；按决议核验代表/代理权",""),"未匹配：停止签署并检查授权表"),"输入无效：请核对事项、非负金额、风险和阈值")</f>
        <v/>
      </c>
      <c r="I7" s="111">
        <f>IF(AND(COUNTIF(参数!$A$17:$A$25,$B7)=1,ISNUMBER($C7),$C7&gt;=0,OR($D7="无",AND(SUBSTITUTE(SUBSTITUTE(SUBSTITUTE(SUBSTITUTE(SUBSTITUTE($D7,"对外担保",""),"关联交易",""),"数据出境",""),"涉外",""),"+","")="",OR(ISNUMBER(SEARCH("对外担保",$D7)),ISNUMBER(SEARCH("关联交易",$D7)),ISNUMBER(SEARCH("数据出境",$D7)),ISNUMBER(SEARCH("涉外",$D7))))),COUNT(参数!$B$6:$B$8)=3,参数!$B$6&gt;0,参数!$B$7&gt;参数!$B$6,参数!$B$8&gt;参数!$B$7),IFERROR(INDEX('分层授权表'!$I$5:$I$40,MATCH($B7&amp;"|"&amp;$E7,'分层授权表'!$L$5:$L$40,0))&amp;IF(ISNUMBER(SEARCH("对外担保",$D7)),"；担保核第15条、章程限额","")&amp;IF(ISNUMBER(SEARCH("关联交易",$D7)),"；核关联交易报告、批准、回避；第182/185条适用时无关联董事不足3人提交股东会","")&amp;IF(ISNUMBER(SEARCH("数据出境",$D7)),"；出境路径及PIA，依法办理评估/合同备案/认证（适用时）","")&amp;IF(ISNUMBER(SEARCH("涉外",$D7)),"；适用法律、仲裁、制裁/出口管制初筛",""),"未匹配：停止签署并检查授权表"),"输入无效：请核对事项、非负金额、风险和阈值")</f>
        <v/>
      </c>
      <c r="J7" s="118">
        <f>IF(AND(COUNTIF(参数!$A$17:$A$25,$B7)=1,ISNUMBER($C7),$C7&gt;=0,OR($D7="无",AND(SUBSTITUTE(SUBSTITUTE(SUBSTITUTE(SUBSTITUTE(SUBSTITUTE($D7,"对外担保",""),"关联交易",""),"数据出境",""),"涉外",""),"+","")="",OR(ISNUMBER(SEARCH("对外担保",$D7)),ISNUMBER(SEARCH("关联交易",$D7)),ISNUMBER(SEARCH("数据出境",$D7)),ISNUMBER(SEARCH("涉外",$D7))))),COUNT(参数!$B$6:$B$8)=3,参数!$B$6&gt;0,参数!$B$7&gt;参数!$B$6,参数!$B$8&gt;参数!$B$7),IFERROR(INDEX('分层授权表'!$J$5:$J$40,MATCH($B7&amp;"|"&amp;$E7,'分层授权表'!$L$5:$L$40,0))&amp;IF(ISNUMBER(SEARCH("对外担保",$D7)),"；担保按公司批准的公章/签字方案办理",""),"未匹配：停止签署并检查授权表"),"输入无效：请核对事项、非负金额、风险和阈值")</f>
        <v/>
      </c>
      <c r="K7" s="94" t="inlineStr">
        <is>
          <t>标准 SaaS 年度合同，客户要求 SLA 和数据处理附件。</t>
        </is>
      </c>
    </row>
    <row r="8" ht="180" customHeight="1">
      <c r="A8" s="78" t="inlineStr">
        <is>
          <t>E-03</t>
        </is>
      </c>
      <c r="B8" s="76" t="inlineStr">
        <is>
          <t>融资与公司治理（增资、股权、章程、决议）</t>
        </is>
      </c>
      <c r="C8" s="112" t="n">
        <v>5000000</v>
      </c>
      <c r="D8" s="113" t="inlineStr">
        <is>
          <t>无</t>
        </is>
      </c>
      <c r="E8" s="117">
        <f>IF(AND(COUNTIF(参数!$A$17:$A$25,$B8)=1,ISNUMBER($C8),$C8&gt;=0,OR($D8="无",AND(SUBSTITUTE(SUBSTITUTE(SUBSTITUTE(SUBSTITUTE(SUBSTITUTE($D8,"对外担保",""),"关联交易",""),"数据出境",""),"涉外",""),"+","")="",OR(ISNUMBER(SEARCH("对外担保",$D8)),ISNUMBER(SEARCH("关联交易",$D8)),ISNUMBER(SEARCH("数据出境",$D8)),ISNUMBER(SEARCH("涉外",$D8))))),COUNT(参数!$B$6:$B$8)=3,参数!$B$6&gt;0,参数!$B$7&gt;参数!$B$6,参数!$B$8&gt;参数!$B$7),IF($C8&lt;=参数!$B$6,参数!$B$12,IF($C8&lt;=参数!$B$7,参数!$B$13,IF($C8&lt;=参数!$B$8,参数!$B$14,参数!$B$15))),"输入无效：请核对事项、非负金额、风险和阈值")</f>
        <v/>
      </c>
      <c r="F8" s="111">
        <f>IF(AND(COUNTIF(参数!$A$17:$A$25,$B8)=1,ISNUMBER($C8),$C8&gt;=0,OR($D8="无",AND(SUBSTITUTE(SUBSTITUTE(SUBSTITUTE(SUBSTITUTE(SUBSTITUTE($D8,"对外担保",""),"关联交易",""),"数据出境",""),"涉外",""),"+","")="",OR(ISNUMBER(SEARCH("对外担保",$D8)),ISNUMBER(SEARCH("关联交易",$D8)),ISNUMBER(SEARCH("数据出境",$D8)),ISNUMBER(SEARCH("涉外",$D8))))),COUNT(参数!$B$6:$B$8)=3,参数!$B$6&gt;0,参数!$B$7&gt;参数!$B$6,参数!$B$8&gt;参数!$B$7),IFERROR(INDEX('分层授权表'!$F$5:$F$40,MATCH($B8&amp;"|"&amp;$E8,'分层授权表'!$L$5:$L$40,0))&amp;IF(ISNUMBER(SEARCH("对外担保",$D8)),"；为股东/实控人担保须股东会决议及关联股东回避","")&amp;IF(ISNUMBER(SEARCH("关联交易",$D8)),"；按适用规则和章程履行关联交易批准及回避",""),"未匹配：停止签署并检查授权表"),"输入无效：请核对事项、非负金额、风险和阈值")</f>
        <v/>
      </c>
      <c r="G8" s="111">
        <f>IF(AND(COUNTIF(参数!$A$17:$A$25,$B8)=1,ISNUMBER($C8),$C8&gt;=0,OR($D8="无",AND(SUBSTITUTE(SUBSTITUTE(SUBSTITUTE(SUBSTITUTE(SUBSTITUTE($D8,"对外担保",""),"关联交易",""),"数据出境",""),"涉外",""),"+","")="",OR(ISNUMBER(SEARCH("对外担保",$D8)),ISNUMBER(SEARCH("关联交易",$D8)),ISNUMBER(SEARCH("数据出境",$D8)),ISNUMBER(SEARCH("涉外",$D8))))),COUNT(参数!$B$6:$B$8)=3,参数!$B$6&gt;0,参数!$B$7&gt;参数!$B$6,参数!$B$8&gt;参数!$B$7),IFERROR(INDEX('分层授权表'!$G$5:$G$40,MATCH($B8&amp;"|"&amp;$E8,'分层授权表'!$L$5:$L$40,0))&amp;IF(ISNUMBER(SEARCH("对外担保",$D8)),"","")&amp;IF(ISNUMBER(SEARCH("关联交易",$D8)),"；关联交易另须会签","")&amp;IF(ISNUMBER(SEARCH("数据出境",$D8)),"；关联交易另须会签 + 数据保护负责人（或指定联系人）","")&amp;IF(ISNUMBER(SEARCH("涉外",$D8)),"；加签资深法务/法务负责人，必要时外聘律师",""),"未匹配：停止签署并检查授权表"),"输入无效：请核对事项、非负金额、风险和阈值")</f>
        <v/>
      </c>
      <c r="H8" s="111">
        <f>IF(AND(COUNTIF(参数!$A$17:$A$25,$B8)=1,ISNUMBER($C8),$C8&gt;=0,OR($D8="无",AND(SUBSTITUTE(SUBSTITUTE(SUBSTITUTE(SUBSTITUTE(SUBSTITUTE($D8,"对外担保",""),"关联交易",""),"数据出境",""),"涉外",""),"+","")="",OR(ISNUMBER(SEARCH("对外担保",$D8)),ISNUMBER(SEARCH("关联交易",$D8)),ISNUMBER(SEARCH("数据出境",$D8)),ISNUMBER(SEARCH("涉外",$D8))))),COUNT(参数!$B$6:$B$8)=3,参数!$B$6&gt;0,参数!$B$7&gt;参数!$B$6,参数!$B$8&gt;参数!$B$7),IFERROR(INDEX('分层授权表'!$H$5:$H$40,MATCH($B8&amp;"|"&amp;$E8,'分层授权表'!$L$5:$L$40,0))&amp;IF(ISNUMBER(SEARCH("对外担保",$D8)),"；担保由法定代表人凭所需决议签署（模拟内控）","")&amp;IF(ISNUMBER(SEARCH("关联交易",$D8)),"；按决议核验代表/代理权",""),"未匹配：停止签署并检查授权表"),"输入无效：请核对事项、非负金额、风险和阈值")</f>
        <v/>
      </c>
      <c r="I8" s="111">
        <f>IF(AND(COUNTIF(参数!$A$17:$A$25,$B8)=1,ISNUMBER($C8),$C8&gt;=0,OR($D8="无",AND(SUBSTITUTE(SUBSTITUTE(SUBSTITUTE(SUBSTITUTE(SUBSTITUTE($D8,"对外担保",""),"关联交易",""),"数据出境",""),"涉外",""),"+","")="",OR(ISNUMBER(SEARCH("对外担保",$D8)),ISNUMBER(SEARCH("关联交易",$D8)),ISNUMBER(SEARCH("数据出境",$D8)),ISNUMBER(SEARCH("涉外",$D8))))),COUNT(参数!$B$6:$B$8)=3,参数!$B$6&gt;0,参数!$B$7&gt;参数!$B$6,参数!$B$8&gt;参数!$B$7),IFERROR(INDEX('分层授权表'!$I$5:$I$40,MATCH($B8&amp;"|"&amp;$E8,'分层授权表'!$L$5:$L$40,0))&amp;IF(ISNUMBER(SEARCH("对外担保",$D8)),"；担保核第15条、章程限额","")&amp;IF(ISNUMBER(SEARCH("关联交易",$D8)),"；核关联交易报告、批准、回避；第182/185条适用时无关联董事不足3人提交股东会","")&amp;IF(ISNUMBER(SEARCH("数据出境",$D8)),"；出境路径及PIA，依法办理评估/合同备案/认证（适用时）","")&amp;IF(ISNUMBER(SEARCH("涉外",$D8)),"；适用法律、仲裁、制裁/出口管制初筛",""),"未匹配：停止签署并检查授权表"),"输入无效：请核对事项、非负金额、风险和阈值")</f>
        <v/>
      </c>
      <c r="J8" s="118">
        <f>IF(AND(COUNTIF(参数!$A$17:$A$25,$B8)=1,ISNUMBER($C8),$C8&gt;=0,OR($D8="无",AND(SUBSTITUTE(SUBSTITUTE(SUBSTITUTE(SUBSTITUTE(SUBSTITUTE($D8,"对外担保",""),"关联交易",""),"数据出境",""),"涉外",""),"+","")="",OR(ISNUMBER(SEARCH("对外担保",$D8)),ISNUMBER(SEARCH("关联交易",$D8)),ISNUMBER(SEARCH("数据出境",$D8)),ISNUMBER(SEARCH("涉外",$D8))))),COUNT(参数!$B$6:$B$8)=3,参数!$B$6&gt;0,参数!$B$7&gt;参数!$B$6,参数!$B$8&gt;参数!$B$7),IFERROR(INDEX('分层授权表'!$J$5:$J$40,MATCH($B8&amp;"|"&amp;$E8,'分层授权表'!$L$5:$L$40,0))&amp;IF(ISNUMBER(SEARCH("对外担保",$D8)),"；担保按公司批准的公章/签字方案办理",""),"未匹配：停止签署并检查授权表"),"输入无效：请核对事项、非负金额、风险和阈值")</f>
        <v/>
      </c>
      <c r="K8" s="94" t="inlineStr">
        <is>
          <t>增资扩股，涉及章程修订和股东会决议。</t>
        </is>
      </c>
    </row>
    <row r="9" ht="180" customHeight="1">
      <c r="A9" s="78" t="inlineStr">
        <is>
          <t>E-04</t>
        </is>
      </c>
      <c r="B9" s="76" t="inlineStr">
        <is>
          <t>劳动人事（录用、解除、竞业、工伤）</t>
        </is>
      </c>
      <c r="C9" s="112" t="n">
        <v>200000</v>
      </c>
      <c r="D9" s="113" t="inlineStr">
        <is>
          <t>无</t>
        </is>
      </c>
      <c r="E9" s="117">
        <f>IF(AND(COUNTIF(参数!$A$17:$A$25,$B9)=1,ISNUMBER($C9),$C9&gt;=0,OR($D9="无",AND(SUBSTITUTE(SUBSTITUTE(SUBSTITUTE(SUBSTITUTE(SUBSTITUTE($D9,"对外担保",""),"关联交易",""),"数据出境",""),"涉外",""),"+","")="",OR(ISNUMBER(SEARCH("对外担保",$D9)),ISNUMBER(SEARCH("关联交易",$D9)),ISNUMBER(SEARCH("数据出境",$D9)),ISNUMBER(SEARCH("涉外",$D9))))),COUNT(参数!$B$6:$B$8)=3,参数!$B$6&gt;0,参数!$B$7&gt;参数!$B$6,参数!$B$8&gt;参数!$B$7),IF($C9&lt;=参数!$B$6,参数!$B$12,IF($C9&lt;=参数!$B$7,参数!$B$13,IF($C9&lt;=参数!$B$8,参数!$B$14,参数!$B$15))),"输入无效：请核对事项、非负金额、风险和阈值")</f>
        <v/>
      </c>
      <c r="F9" s="111">
        <f>IF(AND(COUNTIF(参数!$A$17:$A$25,$B9)=1,ISNUMBER($C9),$C9&gt;=0,OR($D9="无",AND(SUBSTITUTE(SUBSTITUTE(SUBSTITUTE(SUBSTITUTE(SUBSTITUTE($D9,"对外担保",""),"关联交易",""),"数据出境",""),"涉外",""),"+","")="",OR(ISNUMBER(SEARCH("对外担保",$D9)),ISNUMBER(SEARCH("关联交易",$D9)),ISNUMBER(SEARCH("数据出境",$D9)),ISNUMBER(SEARCH("涉外",$D9))))),COUNT(参数!$B$6:$B$8)=3,参数!$B$6&gt;0,参数!$B$7&gt;参数!$B$6,参数!$B$8&gt;参数!$B$7),IFERROR(INDEX('分层授权表'!$F$5:$F$40,MATCH($B9&amp;"|"&amp;$E9,'分层授权表'!$L$5:$L$40,0))&amp;IF(ISNUMBER(SEARCH("对外担保",$D9)),"；为股东/实控人担保须股东会决议及关联股东回避","")&amp;IF(ISNUMBER(SEARCH("关联交易",$D9)),"；按适用规则和章程履行关联交易批准及回避",""),"未匹配：停止签署并检查授权表"),"输入无效：请核对事项、非负金额、风险和阈值")</f>
        <v/>
      </c>
      <c r="G9" s="111">
        <f>IF(AND(COUNTIF(参数!$A$17:$A$25,$B9)=1,ISNUMBER($C9),$C9&gt;=0,OR($D9="无",AND(SUBSTITUTE(SUBSTITUTE(SUBSTITUTE(SUBSTITUTE(SUBSTITUTE($D9,"对外担保",""),"关联交易",""),"数据出境",""),"涉外",""),"+","")="",OR(ISNUMBER(SEARCH("对外担保",$D9)),ISNUMBER(SEARCH("关联交易",$D9)),ISNUMBER(SEARCH("数据出境",$D9)),ISNUMBER(SEARCH("涉外",$D9))))),COUNT(参数!$B$6:$B$8)=3,参数!$B$6&gt;0,参数!$B$7&gt;参数!$B$6,参数!$B$8&gt;参数!$B$7),IFERROR(INDEX('分层授权表'!$G$5:$G$40,MATCH($B9&amp;"|"&amp;$E9,'分层授权表'!$L$5:$L$40,0))&amp;IF(ISNUMBER(SEARCH("对外担保",$D9)),"","")&amp;IF(ISNUMBER(SEARCH("关联交易",$D9)),"；关联交易另须会签","")&amp;IF(ISNUMBER(SEARCH("数据出境",$D9)),"；关联交易另须会签 + 数据保护负责人（或指定联系人）","")&amp;IF(ISNUMBER(SEARCH("涉外",$D9)),"；加签资深法务/法务负责人，必要时外聘律师",""),"未匹配：停止签署并检查授权表"),"输入无效：请核对事项、非负金额、风险和阈值")</f>
        <v/>
      </c>
      <c r="H9" s="111">
        <f>IF(AND(COUNTIF(参数!$A$17:$A$25,$B9)=1,ISNUMBER($C9),$C9&gt;=0,OR($D9="无",AND(SUBSTITUTE(SUBSTITUTE(SUBSTITUTE(SUBSTITUTE(SUBSTITUTE($D9,"对外担保",""),"关联交易",""),"数据出境",""),"涉外",""),"+","")="",OR(ISNUMBER(SEARCH("对外担保",$D9)),ISNUMBER(SEARCH("关联交易",$D9)),ISNUMBER(SEARCH("数据出境",$D9)),ISNUMBER(SEARCH("涉外",$D9))))),COUNT(参数!$B$6:$B$8)=3,参数!$B$6&gt;0,参数!$B$7&gt;参数!$B$6,参数!$B$8&gt;参数!$B$7),IFERROR(INDEX('分层授权表'!$H$5:$H$40,MATCH($B9&amp;"|"&amp;$E9,'分层授权表'!$L$5:$L$40,0))&amp;IF(ISNUMBER(SEARCH("对外担保",$D9)),"；担保由法定代表人凭所需决议签署（模拟内控）","")&amp;IF(ISNUMBER(SEARCH("关联交易",$D9)),"；按决议核验代表/代理权",""),"未匹配：停止签署并检查授权表"),"输入无效：请核对事项、非负金额、风险和阈值")</f>
        <v/>
      </c>
      <c r="I9" s="111">
        <f>IF(AND(COUNTIF(参数!$A$17:$A$25,$B9)=1,ISNUMBER($C9),$C9&gt;=0,OR($D9="无",AND(SUBSTITUTE(SUBSTITUTE(SUBSTITUTE(SUBSTITUTE(SUBSTITUTE($D9,"对外担保",""),"关联交易",""),"数据出境",""),"涉外",""),"+","")="",OR(ISNUMBER(SEARCH("对外担保",$D9)),ISNUMBER(SEARCH("关联交易",$D9)),ISNUMBER(SEARCH("数据出境",$D9)),ISNUMBER(SEARCH("涉外",$D9))))),COUNT(参数!$B$6:$B$8)=3,参数!$B$6&gt;0,参数!$B$7&gt;参数!$B$6,参数!$B$8&gt;参数!$B$7),IFERROR(INDEX('分层授权表'!$I$5:$I$40,MATCH($B9&amp;"|"&amp;$E9,'分层授权表'!$L$5:$L$40,0))&amp;IF(ISNUMBER(SEARCH("对外担保",$D9)),"；担保核第15条、章程限额","")&amp;IF(ISNUMBER(SEARCH("关联交易",$D9)),"；核关联交易报告、批准、回避；第182/185条适用时无关联董事不足3人提交股东会","")&amp;IF(ISNUMBER(SEARCH("数据出境",$D9)),"；出境路径及PIA，依法办理评估/合同备案/认证（适用时）","")&amp;IF(ISNUMBER(SEARCH("涉外",$D9)),"；适用法律、仲裁、制裁/出口管制初筛",""),"未匹配：停止签署并检查授权表"),"输入无效：请核对事项、非负金额、风险和阈值")</f>
        <v/>
      </c>
      <c r="J9" s="118">
        <f>IF(AND(COUNTIF(参数!$A$17:$A$25,$B9)=1,ISNUMBER($C9),$C9&gt;=0,OR($D9="无",AND(SUBSTITUTE(SUBSTITUTE(SUBSTITUTE(SUBSTITUTE(SUBSTITUTE($D9,"对外担保",""),"关联交易",""),"数据出境",""),"涉外",""),"+","")="",OR(ISNUMBER(SEARCH("对外担保",$D9)),ISNUMBER(SEARCH("关联交易",$D9)),ISNUMBER(SEARCH("数据出境",$D9)),ISNUMBER(SEARCH("涉外",$D9))))),COUNT(参数!$B$6:$B$8)=3,参数!$B$6&gt;0,参数!$B$7&gt;参数!$B$6,参数!$B$8&gt;参数!$B$7),IFERROR(INDEX('分层授权表'!$J$5:$J$40,MATCH($B9&amp;"|"&amp;$E9,'分层授权表'!$L$5:$L$40,0))&amp;IF(ISNUMBER(SEARCH("对外担保",$D9)),"；担保按公司批准的公章/签字方案办理",""),"未匹配：停止签署并检查授权表"),"输入无效：请核对事项、非负金额、风险和阈值")</f>
        <v/>
      </c>
      <c r="K9" s="94" t="inlineStr">
        <is>
          <t>协商解除，补偿 20 万；员工非特别保护情形。</t>
        </is>
      </c>
    </row>
    <row r="10" ht="180" customHeight="1">
      <c r="A10" s="78" t="inlineStr">
        <is>
          <t>E-05</t>
        </is>
      </c>
      <c r="B10" s="76" t="inlineStr">
        <is>
          <t>争议与和解（诉讼、仲裁、和解）</t>
        </is>
      </c>
      <c r="C10" s="112" t="n">
        <v>1200000</v>
      </c>
      <c r="D10" s="113" t="inlineStr">
        <is>
          <t>无</t>
        </is>
      </c>
      <c r="E10" s="117">
        <f>IF(AND(COUNTIF(参数!$A$17:$A$25,$B10)=1,ISNUMBER($C10),$C10&gt;=0,OR($D10="无",AND(SUBSTITUTE(SUBSTITUTE(SUBSTITUTE(SUBSTITUTE(SUBSTITUTE($D10,"对外担保",""),"关联交易",""),"数据出境",""),"涉外",""),"+","")="",OR(ISNUMBER(SEARCH("对外担保",$D10)),ISNUMBER(SEARCH("关联交易",$D10)),ISNUMBER(SEARCH("数据出境",$D10)),ISNUMBER(SEARCH("涉外",$D10))))),COUNT(参数!$B$6:$B$8)=3,参数!$B$6&gt;0,参数!$B$7&gt;参数!$B$6,参数!$B$8&gt;参数!$B$7),IF($C10&lt;=参数!$B$6,参数!$B$12,IF($C10&lt;=参数!$B$7,参数!$B$13,IF($C10&lt;=参数!$B$8,参数!$B$14,参数!$B$15))),"输入无效：请核对事项、非负金额、风险和阈值")</f>
        <v/>
      </c>
      <c r="F10" s="111">
        <f>IF(AND(COUNTIF(参数!$A$17:$A$25,$B10)=1,ISNUMBER($C10),$C10&gt;=0,OR($D10="无",AND(SUBSTITUTE(SUBSTITUTE(SUBSTITUTE(SUBSTITUTE(SUBSTITUTE($D10,"对外担保",""),"关联交易",""),"数据出境",""),"涉外",""),"+","")="",OR(ISNUMBER(SEARCH("对外担保",$D10)),ISNUMBER(SEARCH("关联交易",$D10)),ISNUMBER(SEARCH("数据出境",$D10)),ISNUMBER(SEARCH("涉外",$D10))))),COUNT(参数!$B$6:$B$8)=3,参数!$B$6&gt;0,参数!$B$7&gt;参数!$B$6,参数!$B$8&gt;参数!$B$7),IFERROR(INDEX('分层授权表'!$F$5:$F$40,MATCH($B10&amp;"|"&amp;$E10,'分层授权表'!$L$5:$L$40,0))&amp;IF(ISNUMBER(SEARCH("对外担保",$D10)),"；为股东/实控人担保须股东会决议及关联股东回避","")&amp;IF(ISNUMBER(SEARCH("关联交易",$D10)),"；按适用规则和章程履行关联交易批准及回避",""),"未匹配：停止签署并检查授权表"),"输入无效：请核对事项、非负金额、风险和阈值")</f>
        <v/>
      </c>
      <c r="G10" s="111">
        <f>IF(AND(COUNTIF(参数!$A$17:$A$25,$B10)=1,ISNUMBER($C10),$C10&gt;=0,OR($D10="无",AND(SUBSTITUTE(SUBSTITUTE(SUBSTITUTE(SUBSTITUTE(SUBSTITUTE($D10,"对外担保",""),"关联交易",""),"数据出境",""),"涉外",""),"+","")="",OR(ISNUMBER(SEARCH("对外担保",$D10)),ISNUMBER(SEARCH("关联交易",$D10)),ISNUMBER(SEARCH("数据出境",$D10)),ISNUMBER(SEARCH("涉外",$D10))))),COUNT(参数!$B$6:$B$8)=3,参数!$B$6&gt;0,参数!$B$7&gt;参数!$B$6,参数!$B$8&gt;参数!$B$7),IFERROR(INDEX('分层授权表'!$G$5:$G$40,MATCH($B10&amp;"|"&amp;$E10,'分层授权表'!$L$5:$L$40,0))&amp;IF(ISNUMBER(SEARCH("对外担保",$D10)),"","")&amp;IF(ISNUMBER(SEARCH("关联交易",$D10)),"；关联交易另须会签","")&amp;IF(ISNUMBER(SEARCH("数据出境",$D10)),"；关联交易另须会签 + 数据保护负责人（或指定联系人）","")&amp;IF(ISNUMBER(SEARCH("涉外",$D10)),"；加签资深法务/法务负责人，必要时外聘律师",""),"未匹配：停止签署并检查授权表"),"输入无效：请核对事项、非负金额、风险和阈值")</f>
        <v/>
      </c>
      <c r="H10" s="111">
        <f>IF(AND(COUNTIF(参数!$A$17:$A$25,$B10)=1,ISNUMBER($C10),$C10&gt;=0,OR($D10="无",AND(SUBSTITUTE(SUBSTITUTE(SUBSTITUTE(SUBSTITUTE(SUBSTITUTE($D10,"对外担保",""),"关联交易",""),"数据出境",""),"涉外",""),"+","")="",OR(ISNUMBER(SEARCH("对外担保",$D10)),ISNUMBER(SEARCH("关联交易",$D10)),ISNUMBER(SEARCH("数据出境",$D10)),ISNUMBER(SEARCH("涉外",$D10))))),COUNT(参数!$B$6:$B$8)=3,参数!$B$6&gt;0,参数!$B$7&gt;参数!$B$6,参数!$B$8&gt;参数!$B$7),IFERROR(INDEX('分层授权表'!$H$5:$H$40,MATCH($B10&amp;"|"&amp;$E10,'分层授权表'!$L$5:$L$40,0))&amp;IF(ISNUMBER(SEARCH("对外担保",$D10)),"；担保由法定代表人凭所需决议签署（模拟内控）","")&amp;IF(ISNUMBER(SEARCH("关联交易",$D10)),"；按决议核验代表/代理权",""),"未匹配：停止签署并检查授权表"),"输入无效：请核对事项、非负金额、风险和阈值")</f>
        <v/>
      </c>
      <c r="I10" s="111">
        <f>IF(AND(COUNTIF(参数!$A$17:$A$25,$B10)=1,ISNUMBER($C10),$C10&gt;=0,OR($D10="无",AND(SUBSTITUTE(SUBSTITUTE(SUBSTITUTE(SUBSTITUTE(SUBSTITUTE($D10,"对外担保",""),"关联交易",""),"数据出境",""),"涉外",""),"+","")="",OR(ISNUMBER(SEARCH("对外担保",$D10)),ISNUMBER(SEARCH("关联交易",$D10)),ISNUMBER(SEARCH("数据出境",$D10)),ISNUMBER(SEARCH("涉外",$D10))))),COUNT(参数!$B$6:$B$8)=3,参数!$B$6&gt;0,参数!$B$7&gt;参数!$B$6,参数!$B$8&gt;参数!$B$7),IFERROR(INDEX('分层授权表'!$I$5:$I$40,MATCH($B10&amp;"|"&amp;$E10,'分层授权表'!$L$5:$L$40,0))&amp;IF(ISNUMBER(SEARCH("对外担保",$D10)),"；担保核第15条、章程限额","")&amp;IF(ISNUMBER(SEARCH("关联交易",$D10)),"；核关联交易报告、批准、回避；第182/185条适用时无关联董事不足3人提交股东会","")&amp;IF(ISNUMBER(SEARCH("数据出境",$D10)),"；出境路径及PIA，依法办理评估/合同备案/认证（适用时）","")&amp;IF(ISNUMBER(SEARCH("涉外",$D10)),"；适用法律、仲裁、制裁/出口管制初筛",""),"未匹配：停止签署并检查授权表"),"输入无效：请核对事项、非负金额、风险和阈值")</f>
        <v/>
      </c>
      <c r="J10" s="118">
        <f>IF(AND(COUNTIF(参数!$A$17:$A$25,$B10)=1,ISNUMBER($C10),$C10&gt;=0,OR($D10="无",AND(SUBSTITUTE(SUBSTITUTE(SUBSTITUTE(SUBSTITUTE(SUBSTITUTE($D10,"对外担保",""),"关联交易",""),"数据出境",""),"涉外",""),"+","")="",OR(ISNUMBER(SEARCH("对外担保",$D10)),ISNUMBER(SEARCH("关联交易",$D10)),ISNUMBER(SEARCH("数据出境",$D10)),ISNUMBER(SEARCH("涉外",$D10))))),COUNT(参数!$B$6:$B$8)=3,参数!$B$6&gt;0,参数!$B$7&gt;参数!$B$6,参数!$B$8&gt;参数!$B$7),IFERROR(INDEX('分层授权表'!$J$5:$J$40,MATCH($B10&amp;"|"&amp;$E10,'分层授权表'!$L$5:$L$40,0))&amp;IF(ISNUMBER(SEARCH("对外担保",$D10)),"；担保按公司批准的公章/签字方案办理",""),"未匹配：停止签署并检查授权表"),"输入无效：请核对事项、非负金额、风险和阈值")</f>
        <v/>
      </c>
      <c r="K10" s="94" t="inlineStr">
        <is>
          <t>客户拖欠货款，双方谈和解，金额 120 万。</t>
        </is>
      </c>
    </row>
    <row r="11" ht="180" customHeight="1">
      <c r="A11" s="78" t="inlineStr">
        <is>
          <t>E-06</t>
        </is>
      </c>
      <c r="B11" s="76" t="inlineStr">
        <is>
          <t>对外担保/借款/投资</t>
        </is>
      </c>
      <c r="C11" s="112" t="n">
        <v>100000</v>
      </c>
      <c r="D11" s="113" t="inlineStr">
        <is>
          <t>对外担保+关联交易</t>
        </is>
      </c>
      <c r="E11" s="117">
        <f>IF(AND(COUNTIF(参数!$A$17:$A$25,$B11)=1,ISNUMBER($C11),$C11&gt;=0,OR($D11="无",AND(SUBSTITUTE(SUBSTITUTE(SUBSTITUTE(SUBSTITUTE(SUBSTITUTE($D11,"对外担保",""),"关联交易",""),"数据出境",""),"涉外",""),"+","")="",OR(ISNUMBER(SEARCH("对外担保",$D11)),ISNUMBER(SEARCH("关联交易",$D11)),ISNUMBER(SEARCH("数据出境",$D11)),ISNUMBER(SEARCH("涉外",$D11))))),COUNT(参数!$B$6:$B$8)=3,参数!$B$6&gt;0,参数!$B$7&gt;参数!$B$6,参数!$B$8&gt;参数!$B$7),IF($C11&lt;=参数!$B$6,参数!$B$12,IF($C11&lt;=参数!$B$7,参数!$B$13,IF($C11&lt;=参数!$B$8,参数!$B$14,参数!$B$15))),"输入无效：请核对事项、非负金额、风险和阈值")</f>
        <v/>
      </c>
      <c r="F11" s="111">
        <f>IF(AND(COUNTIF(参数!$A$17:$A$25,$B11)=1,ISNUMBER($C11),$C11&gt;=0,OR($D11="无",AND(SUBSTITUTE(SUBSTITUTE(SUBSTITUTE(SUBSTITUTE(SUBSTITUTE($D11,"对外担保",""),"关联交易",""),"数据出境",""),"涉外",""),"+","")="",OR(ISNUMBER(SEARCH("对外担保",$D11)),ISNUMBER(SEARCH("关联交易",$D11)),ISNUMBER(SEARCH("数据出境",$D11)),ISNUMBER(SEARCH("涉外",$D11))))),COUNT(参数!$B$6:$B$8)=3,参数!$B$6&gt;0,参数!$B$7&gt;参数!$B$6,参数!$B$8&gt;参数!$B$7),IFERROR(INDEX('分层授权表'!$F$5:$F$40,MATCH($B11&amp;"|"&amp;$E11,'分层授权表'!$L$5:$L$40,0))&amp;IF(ISNUMBER(SEARCH("对外担保",$D11)),"；为股东/实控人担保须股东会决议及关联股东回避","")&amp;IF(ISNUMBER(SEARCH("关联交易",$D11)),"；按适用规则和章程履行关联交易批准及回避",""),"未匹配：停止签署并检查授权表"),"输入无效：请核对事项、非负金额、风险和阈值")</f>
        <v/>
      </c>
      <c r="G11" s="111">
        <f>IF(AND(COUNTIF(参数!$A$17:$A$25,$B11)=1,ISNUMBER($C11),$C11&gt;=0,OR($D11="无",AND(SUBSTITUTE(SUBSTITUTE(SUBSTITUTE(SUBSTITUTE(SUBSTITUTE($D11,"对外担保",""),"关联交易",""),"数据出境",""),"涉外",""),"+","")="",OR(ISNUMBER(SEARCH("对外担保",$D11)),ISNUMBER(SEARCH("关联交易",$D11)),ISNUMBER(SEARCH("数据出境",$D11)),ISNUMBER(SEARCH("涉外",$D11))))),COUNT(参数!$B$6:$B$8)=3,参数!$B$6&gt;0,参数!$B$7&gt;参数!$B$6,参数!$B$8&gt;参数!$B$7),IFERROR(INDEX('分层授权表'!$G$5:$G$40,MATCH($B11&amp;"|"&amp;$E11,'分层授权表'!$L$5:$L$40,0))&amp;IF(ISNUMBER(SEARCH("对外担保",$D11)),"","")&amp;IF(ISNUMBER(SEARCH("关联交易",$D11)),"；关联交易另须会签","")&amp;IF(ISNUMBER(SEARCH("数据出境",$D11)),"；关联交易另须会签 + 数据保护负责人（或指定联系人）","")&amp;IF(ISNUMBER(SEARCH("涉外",$D11)),"；加签资深法务/法务负责人，必要时外聘律师",""),"未匹配：停止签署并检查授权表"),"输入无效：请核对事项、非负金额、风险和阈值")</f>
        <v/>
      </c>
      <c r="H11" s="111">
        <f>IF(AND(COUNTIF(参数!$A$17:$A$25,$B11)=1,ISNUMBER($C11),$C11&gt;=0,OR($D11="无",AND(SUBSTITUTE(SUBSTITUTE(SUBSTITUTE(SUBSTITUTE(SUBSTITUTE($D11,"对外担保",""),"关联交易",""),"数据出境",""),"涉外",""),"+","")="",OR(ISNUMBER(SEARCH("对外担保",$D11)),ISNUMBER(SEARCH("关联交易",$D11)),ISNUMBER(SEARCH("数据出境",$D11)),ISNUMBER(SEARCH("涉外",$D11))))),COUNT(参数!$B$6:$B$8)=3,参数!$B$6&gt;0,参数!$B$7&gt;参数!$B$6,参数!$B$8&gt;参数!$B$7),IFERROR(INDEX('分层授权表'!$H$5:$H$40,MATCH($B11&amp;"|"&amp;$E11,'分层授权表'!$L$5:$L$40,0))&amp;IF(ISNUMBER(SEARCH("对外担保",$D11)),"；担保由法定代表人凭所需决议签署（模拟内控）","")&amp;IF(ISNUMBER(SEARCH("关联交易",$D11)),"；按决议核验代表/代理权",""),"未匹配：停止签署并检查授权表"),"输入无效：请核对事项、非负金额、风险和阈值")</f>
        <v/>
      </c>
      <c r="I11" s="111">
        <f>IF(AND(COUNTIF(参数!$A$17:$A$25,$B11)=1,ISNUMBER($C11),$C11&gt;=0,OR($D11="无",AND(SUBSTITUTE(SUBSTITUTE(SUBSTITUTE(SUBSTITUTE(SUBSTITUTE($D11,"对外担保",""),"关联交易",""),"数据出境",""),"涉外",""),"+","")="",OR(ISNUMBER(SEARCH("对外担保",$D11)),ISNUMBER(SEARCH("关联交易",$D11)),ISNUMBER(SEARCH("数据出境",$D11)),ISNUMBER(SEARCH("涉外",$D11))))),COUNT(参数!$B$6:$B$8)=3,参数!$B$6&gt;0,参数!$B$7&gt;参数!$B$6,参数!$B$8&gt;参数!$B$7),IFERROR(INDEX('分层授权表'!$I$5:$I$40,MATCH($B11&amp;"|"&amp;$E11,'分层授权表'!$L$5:$L$40,0))&amp;IF(ISNUMBER(SEARCH("对外担保",$D11)),"；担保核第15条、章程限额","")&amp;IF(ISNUMBER(SEARCH("关联交易",$D11)),"；核关联交易报告、批准、回避；第182/185条适用时无关联董事不足3人提交股东会","")&amp;IF(ISNUMBER(SEARCH("数据出境",$D11)),"；出境路径及PIA，依法办理评估/合同备案/认证（适用时）","")&amp;IF(ISNUMBER(SEARCH("涉外",$D11)),"；适用法律、仲裁、制裁/出口管制初筛",""),"未匹配：停止签署并检查授权表"),"输入无效：请核对事项、非负金额、风险和阈值")</f>
        <v/>
      </c>
      <c r="J11" s="118">
        <f>IF(AND(COUNTIF(参数!$A$17:$A$25,$B11)=1,ISNUMBER($C11),$C11&gt;=0,OR($D11="无",AND(SUBSTITUTE(SUBSTITUTE(SUBSTITUTE(SUBSTITUTE(SUBSTITUTE($D11,"对外担保",""),"关联交易",""),"数据出境",""),"涉外",""),"+","")="",OR(ISNUMBER(SEARCH("对外担保",$D11)),ISNUMBER(SEARCH("关联交易",$D11)),ISNUMBER(SEARCH("数据出境",$D11)),ISNUMBER(SEARCH("涉外",$D11))))),COUNT(参数!$B$6:$B$8)=3,参数!$B$6&gt;0,参数!$B$7&gt;参数!$B$6,参数!$B$8&gt;参数!$B$7),IFERROR(INDEX('分层授权表'!$J$5:$J$40,MATCH($B11&amp;"|"&amp;$E11,'分层授权表'!$L$5:$L$40,0))&amp;IF(ISNUMBER(SEARCH("对外担保",$D11)),"；担保按公司批准的公章/签字方案办理",""),"未匹配：停止签署并检查授权表"),"输入无效：请核对事项、非负金额、风险和阈值")</f>
        <v/>
      </c>
      <c r="K11" s="94" t="inlineStr">
        <is>
          <t>为公司股东的借款担保（虚构），须股东会决议及关联股东回避。</t>
        </is>
      </c>
    </row>
    <row r="12"/>
    <row r="13" ht="28" customHeight="1">
      <c r="A13" s="114" t="inlineStr">
        <is>
          <t>示例6金额10万元属T2；对外担保+关联交易叠加基础要求。为股东/实控人担保须股东会决议及关联股东回避，不能用普通关联交易审批替代。</t>
        </is>
      </c>
    </row>
    <row r="14" ht="24" customHeight="1">
      <c r="A14" s="114" t="inlineStr">
        <is>
          <t>任一输入无效或未匹配均停止；自动匹配不表示法定程序已完成。</t>
        </is>
      </c>
    </row>
  </sheetData>
  <mergeCells count="5">
    <mergeCell ref="A3:K3"/>
    <mergeCell ref="A2:K2"/>
    <mergeCell ref="A13:K13"/>
    <mergeCell ref="A14:K14"/>
    <mergeCell ref="A1:K1"/>
  </mergeCells>
  <dataValidations count="2">
    <dataValidation sqref="B6:B11" showDropDown="0" showInputMessage="0" showErrorMessage="1" allowBlank="1" errorTitle="事项类型" error="请从下拉列表中选择。" type="list">
      <formula1>"日常采购（办公、软件订阅、一般服务）,销售合同（标准产品/服务）,重大客户/战略合作（非标、排他、SLA、最惠国）,融资与公司治理（增资、股权、章程、决议）,知识产权处置（许可、转让、开源）,劳动人事（录用、解除、竞业、工伤）,争议与和解（诉讼、仲裁、和解）,数据与隐私（出境、对外提供、委托处理）,对外担保/借款/投资"</formula1>
    </dataValidation>
    <dataValidation sqref="D6:D11" showDropDown="0" showInputMessage="0" showErrorMessage="1" allowBlank="0" errorTitle="风险标记" error="请从下拉列表中选择。" type="custom">
      <formula1>=OR(D6="无",AND(SUBSTITUTE(SUBSTITUTE(SUBSTITUTE(SUBSTITUTE(SUBSTITUTE(D6,"对外担保",""),"关联交易",""),"数据出境",""),"涉外",""),"+","")="",OR(ISNUMBER(SEARCH("对外担保",D6)),ISNUMBER(SEARCH("关联交易",D6)),ISNUMBER(SEARCH("数据出境",D6)),ISNUMBER(SEARCH("涉外",D6)))))</formula1>
    </dataValidation>
  </dataValidations>
  <printOptions horizontalCentered="1"/>
  <pageMargins left="0.4" right="0.4" top="0.5" bottom="0.5" header="0.5" footer="0.5"/>
  <pageSetup orientation="landscape" paperSize="8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0" customWidth="1" min="3" max="3"/>
    <col width="30" customWidth="1" min="4" max="4"/>
    <col width="22" customWidth="1" min="5" max="5"/>
  </cols>
  <sheetData>
    <row r="1" ht="34" customHeight="1">
      <c r="A1" s="68" t="inlineStr">
        <is>
          <t>签署与用印规则</t>
        </is>
      </c>
    </row>
    <row r="2" ht="30" customHeight="1">
      <c r="A2" s="69" t="inlineStr">
        <is>
          <t>本表印章、双人保管、审批与签字安排均为模拟内控；法律/约定另有形式要求的另核，不能仅凭印章类型判断效力。</t>
        </is>
      </c>
    </row>
    <row r="3"/>
    <row r="4" ht="22" customHeight="1">
      <c r="A4" s="70" t="inlineStr">
        <is>
          <t>一、签字人的权限从哪里来</t>
        </is>
      </c>
    </row>
    <row r="5" ht="26" customHeight="1">
      <c r="A5" s="71" t="inlineStr">
        <is>
          <t>权限来源</t>
        </is>
      </c>
      <c r="B5" s="71" t="inlineStr">
        <is>
          <t>谁可以</t>
        </is>
      </c>
      <c r="C5" s="71" t="inlineStr">
        <is>
          <t>边界</t>
        </is>
      </c>
      <c r="D5" s="71" t="inlineStr">
        <is>
          <t>证据</t>
        </is>
      </c>
      <c r="E5" s="71" t="inlineStr">
        <is>
          <t>注意</t>
        </is>
      </c>
    </row>
    <row r="6" ht="42" customHeight="1">
      <c r="A6" s="119" t="inlineStr">
        <is>
          <t>公司章程</t>
        </is>
      </c>
      <c r="B6" s="76" t="inlineStr">
        <is>
          <t>章程规定的法定代表人/授权机制</t>
        </is>
      </c>
      <c r="C6" s="76" t="inlineStr">
        <is>
          <t>不得违反公司法强制规定；章程限制不当然对抗善意相对人</t>
        </is>
      </c>
      <c r="D6" s="76" t="inlineStr">
        <is>
          <t>现行有效章程、登记信息</t>
        </is>
      </c>
      <c r="E6" s="76" t="inlineStr">
        <is>
          <t>章程修订后及时更新授权表</t>
        </is>
      </c>
    </row>
    <row r="7" ht="42" customHeight="1">
      <c r="A7" s="119" t="inlineStr">
        <is>
          <t>董事会/股东会决议</t>
        </is>
      </c>
      <c r="B7" s="76" t="inlineStr">
        <is>
          <t>决议明确授权的人、事项、金额、期限</t>
        </is>
      </c>
      <c r="C7" s="76" t="inlineStr">
        <is>
          <t>只能在决议范围内；关联事项按规则回避</t>
        </is>
      </c>
      <c r="D7" s="76" t="inlineStr">
        <is>
          <t>决议原件、签到/表决、送达</t>
        </is>
      </c>
      <c r="E7" s="76" t="inlineStr">
        <is>
          <t>决议瑕疵会影响授权基础</t>
        </is>
      </c>
    </row>
    <row r="8" ht="42" customHeight="1">
      <c r="A8" s="119" t="inlineStr">
        <is>
          <t>授权委托书</t>
        </is>
      </c>
      <c r="B8" s="76" t="inlineStr">
        <is>
          <t>委托人签署、明确受托人/事项/权限/期限</t>
        </is>
      </c>
      <c r="C8" s="76" t="inlineStr">
        <is>
          <t>转委托原则须被代理人同意或追认；紧急保益例外依民法典第169条核查。</t>
        </is>
      </c>
      <c r="D8" s="76" t="inlineStr">
        <is>
          <t>授权委托书原件、编号、签章</t>
        </is>
      </c>
      <c r="E8" s="76" t="inlineStr">
        <is>
          <t>复印件/扫描件需核验来源</t>
        </is>
      </c>
    </row>
    <row r="9" ht="42" customHeight="1">
      <c r="A9" s="119" t="inlineStr">
        <is>
          <t>职务授权/内部制度</t>
        </is>
      </c>
      <c r="B9" s="76" t="inlineStr">
        <is>
          <t>岗位职责+内部审批流授权的日常事项</t>
        </is>
      </c>
      <c r="C9" s="76" t="inlineStr">
        <is>
          <t>不能替代法定代表人或决议的专属权限</t>
        </is>
      </c>
      <c r="D9" s="76" t="inlineStr">
        <is>
          <t>JD、授权表、OA 审批记录</t>
        </is>
      </c>
      <c r="E9" s="76" t="inlineStr">
        <is>
          <t>头衔不等于对外签署权</t>
        </is>
      </c>
    </row>
    <row r="10" ht="42" customHeight="1">
      <c r="A10" s="119" t="inlineStr">
        <is>
          <t>事后追认</t>
        </is>
      </c>
      <c r="B10" s="76" t="inlineStr">
        <is>
          <t>有权机关/法定代表人追认</t>
        </is>
      </c>
      <c r="C10" s="76" t="inlineStr">
        <is>
          <t>仅对可追认事项；不能消除已经发生的合规/刑事风险</t>
        </is>
      </c>
      <c r="D10" s="76" t="inlineStr">
        <is>
          <t>追认决议、书面确认</t>
        </is>
      </c>
      <c r="E10" s="76" t="inlineStr">
        <is>
          <t>越权处理见另一张表</t>
        </is>
      </c>
    </row>
    <row r="11"/>
    <row r="12" ht="22" customHeight="1">
      <c r="A12" s="70" t="inlineStr">
        <is>
          <t>二、印章类型与用途</t>
        </is>
      </c>
    </row>
    <row r="13" ht="26" customHeight="1">
      <c r="A13" s="71" t="inlineStr">
        <is>
          <t>印章</t>
        </is>
      </c>
      <c r="B13" s="71" t="inlineStr">
        <is>
          <t>主要用途</t>
        </is>
      </c>
      <c r="C13" s="71" t="inlineStr">
        <is>
          <t>保管/审批</t>
        </is>
      </c>
      <c r="D13" s="71" t="inlineStr">
        <is>
          <t>禁止/注意</t>
        </is>
      </c>
      <c r="E13" s="71" t="inlineStr">
        <is>
          <t>登记</t>
        </is>
      </c>
    </row>
    <row r="14" ht="38" customHeight="1">
      <c r="A14" s="120" t="inlineStr">
        <is>
          <t>公章</t>
        </is>
      </c>
      <c r="B14" s="76" t="inlineStr">
        <is>
          <t>公司名义文件、担保/治理文件、对外函件</t>
        </is>
      </c>
      <c r="C14" s="76" t="inlineStr">
        <is>
          <t>指定保管人；用印审批+登记</t>
        </is>
      </c>
      <c r="D14" s="76" t="inlineStr">
        <is>
          <t>不得用于空白合同；不得外借</t>
        </is>
      </c>
      <c r="E14" s="76" t="inlineStr">
        <is>
          <t>用印登记簿/系统</t>
        </is>
      </c>
    </row>
    <row r="15" ht="38" customHeight="1">
      <c r="A15" s="120" t="inlineStr">
        <is>
          <t>合同专用章</t>
        </is>
      </c>
      <c r="B15" s="76" t="inlineStr">
        <is>
          <t>合同、订单、补充协议（在授权范围内）</t>
        </is>
      </c>
      <c r="C15" s="76" t="inlineStr">
        <is>
          <t>合同归口部门/法务；审批后使用</t>
        </is>
      </c>
      <c r="D15" s="76" t="inlineStr">
        <is>
          <t>本模拟制度：担保/治理文件另走公章审批；不以合同章本身断定无效</t>
        </is>
      </c>
      <c r="E15" s="76" t="inlineStr">
        <is>
          <t>合同编号+用印记录</t>
        </is>
      </c>
    </row>
    <row r="16" ht="38" customHeight="1">
      <c r="A16" s="120" t="inlineStr">
        <is>
          <t>法定代表人章</t>
        </is>
      </c>
      <c r="B16" s="76" t="inlineStr">
        <is>
          <t>法定代表人人名章；具体用途依授权、交易及机构要求核验</t>
        </is>
      </c>
      <c r="C16" s="76" t="inlineStr">
        <is>
          <t>财务/法务双人保管；按事项审批</t>
        </is>
      </c>
      <c r="D16" s="76" t="inlineStr">
        <is>
          <t>不能代替公司授权或所需决议；是否同时签字按法律和约定核验</t>
        </is>
      </c>
      <c r="E16" s="76" t="inlineStr">
        <is>
          <t>用印登记+授权文件</t>
        </is>
      </c>
    </row>
    <row r="17" ht="38" customHeight="1">
      <c r="A17" s="120" t="inlineStr">
        <is>
          <t>财务章</t>
        </is>
      </c>
      <c r="B17" s="76" t="inlineStr">
        <is>
          <t>付款、发票、银行账户相关</t>
        </is>
      </c>
      <c r="C17" s="76" t="inlineStr">
        <is>
          <t>财务负责人保管</t>
        </is>
      </c>
      <c r="D17" s="76" t="inlineStr">
        <is>
          <t>本模拟制度不用于一般合同；效力仍须结合权限和交易判断</t>
        </is>
      </c>
      <c r="E17" s="76" t="inlineStr">
        <is>
          <t>财务台账</t>
        </is>
      </c>
    </row>
    <row r="18" ht="38" customHeight="1">
      <c r="A18" s="120" t="inlineStr">
        <is>
          <t>部门章</t>
        </is>
      </c>
      <c r="B18" s="76" t="inlineStr">
        <is>
          <t>内部文件、收发文</t>
        </is>
      </c>
      <c r="C18" s="76" t="inlineStr">
        <is>
          <t>部门负责人</t>
        </is>
      </c>
      <c r="D18" s="76" t="inlineStr">
        <is>
          <t>本模拟制度不用于对外合同；误用时仍须评估职务/表见代理</t>
        </is>
      </c>
      <c r="E18" s="76" t="inlineStr">
        <is>
          <t>部门登记</t>
        </is>
      </c>
    </row>
    <row r="19" ht="38" customHeight="1">
      <c r="A19" s="120" t="inlineStr">
        <is>
          <t>电子签章</t>
        </is>
      </c>
      <c r="B19" s="76" t="inlineStr">
        <is>
          <t>经批准的电子合同/平台</t>
        </is>
      </c>
      <c r="C19" s="76" t="inlineStr">
        <is>
          <t>按电子签名法/平台权限管理</t>
        </is>
      </c>
      <c r="D19" s="76" t="inlineStr">
        <is>
          <t>核验身份、意愿、原文完整性</t>
        </is>
      </c>
      <c r="E19" s="76" t="inlineStr">
        <is>
          <t>签署日志/存证</t>
        </is>
      </c>
    </row>
    <row r="20"/>
    <row r="21" ht="22" customHeight="1">
      <c r="A21" s="70" t="inlineStr">
        <is>
          <t>三、签署与用印七步</t>
        </is>
      </c>
    </row>
    <row r="22" ht="26" customHeight="1">
      <c r="A22" s="71" t="inlineStr">
        <is>
          <t>步骤</t>
        </is>
      </c>
      <c r="B22" s="71" t="inlineStr">
        <is>
          <t>动作</t>
        </is>
      </c>
      <c r="C22" s="71" t="inlineStr">
        <is>
          <t>谁负责</t>
        </is>
      </c>
      <c r="D22" s="71" t="inlineStr">
        <is>
          <t>产出</t>
        </is>
      </c>
      <c r="E22" s="71" t="inlineStr">
        <is>
          <t>控制点</t>
        </is>
      </c>
    </row>
    <row r="23" ht="36" customHeight="1">
      <c r="A23" s="121" t="inlineStr">
        <is>
          <t>1. 申请</t>
        </is>
      </c>
      <c r="B23" s="76" t="inlineStr">
        <is>
          <t>业务在 OA/合同系统提交用印申请，附合同终稿、批准记录、对方主体资料。</t>
        </is>
      </c>
      <c r="C23" s="76" t="inlineStr">
        <is>
          <t>申请人</t>
        </is>
      </c>
      <c r="D23" s="76" t="inlineStr">
        <is>
          <t>申请单+附件</t>
        </is>
      </c>
      <c r="E23" s="76" t="inlineStr">
        <is>
          <t>缺件退回</t>
        </is>
      </c>
    </row>
    <row r="24" ht="36" customHeight="1">
      <c r="A24" s="121" t="inlineStr">
        <is>
          <t>2. 核对批准</t>
        </is>
      </c>
      <c r="B24" s="76" t="inlineStr">
        <is>
          <t>确认业务批准、法务审查已完成且在授权范围内。</t>
        </is>
      </c>
      <c r="C24" s="76" t="inlineStr">
        <is>
          <t>用印管理员</t>
        </is>
      </c>
      <c r="D24" s="76" t="inlineStr">
        <is>
          <t>审批链截图/记录</t>
        </is>
      </c>
      <c r="E24" s="76" t="inlineStr">
        <is>
          <t>无批准不得用印</t>
        </is>
      </c>
    </row>
    <row r="25" ht="36" customHeight="1">
      <c r="A25" s="121" t="inlineStr">
        <is>
          <t>3. 核对授权</t>
        </is>
      </c>
      <c r="B25" s="76" t="inlineStr">
        <is>
          <t>核对签字人/受托人、事项、金额、期限；必要时看授权委托书原件。</t>
        </is>
      </c>
      <c r="C25" s="76" t="inlineStr">
        <is>
          <t>法务/用印管理员</t>
        </is>
      </c>
      <c r="D25" s="76" t="inlineStr">
        <is>
          <t>授权核对表</t>
        </is>
      </c>
      <c r="E25" s="76" t="inlineStr">
        <is>
          <t>越权转《越权处理》</t>
        </is>
      </c>
    </row>
    <row r="26" ht="36" customHeight="1">
      <c r="A26" s="121" t="inlineStr">
        <is>
          <t>4. 核对文本</t>
        </is>
      </c>
      <c r="B26" s="76" t="inlineStr">
        <is>
          <t>合同编号、版本、页码、附件、签署页一致；无空白条款。</t>
        </is>
      </c>
      <c r="C26" s="76" t="inlineStr">
        <is>
          <t>法务/用印管理员</t>
        </is>
      </c>
      <c r="D26" s="76" t="inlineStr">
        <is>
          <t>终稿哈希/版本号</t>
        </is>
      </c>
      <c r="E26" s="76" t="inlineStr">
        <is>
          <t>空白合同拒绝</t>
        </is>
      </c>
    </row>
    <row r="27" ht="36" customHeight="1">
      <c r="A27" s="121" t="inlineStr">
        <is>
          <t>5. 用印</t>
        </is>
      </c>
      <c r="B27" s="76" t="inlineStr">
        <is>
          <t>按印章类型使用；骑缝章/多页章；登记印章、份数、日期。</t>
        </is>
      </c>
      <c r="C27" s="76" t="inlineStr">
        <is>
          <t>保管人</t>
        </is>
      </c>
      <c r="D27" s="76" t="inlineStr">
        <is>
          <t>用印登记</t>
        </is>
      </c>
      <c r="E27" s="76" t="inlineStr">
        <is>
          <t>不得外借</t>
        </is>
      </c>
    </row>
    <row r="28" ht="36" customHeight="1">
      <c r="A28" s="121" t="inlineStr">
        <is>
          <t>6. 签署</t>
        </is>
      </c>
      <c r="B28" s="76" t="inlineStr">
        <is>
          <t>法定代表人或授权代表签字；核对身份；电子签核验身份/意愿。</t>
        </is>
      </c>
      <c r="C28" s="76" t="inlineStr">
        <is>
          <t>授权代表</t>
        </is>
      </c>
      <c r="D28" s="76" t="inlineStr">
        <is>
          <t>签署页/电子存证</t>
        </is>
      </c>
      <c r="E28" s="76" t="inlineStr">
        <is>
          <t>代签需授权</t>
        </is>
      </c>
    </row>
    <row r="29" ht="36" customHeight="1">
      <c r="A29" s="121" t="inlineStr">
        <is>
          <t>7. 归档</t>
        </is>
      </c>
      <c r="B29" s="76" t="inlineStr">
        <is>
          <t>原件/电子件归档；更新合同台账；跟踪履行/付款/续约。</t>
        </is>
      </c>
      <c r="C29" s="76" t="inlineStr">
        <is>
          <t>合同管理员</t>
        </is>
      </c>
      <c r="D29" s="76" t="inlineStr">
        <is>
          <t>台账+归档记录</t>
        </is>
      </c>
      <c r="E29" s="76" t="inlineStr">
        <is>
          <t>版本可追溯</t>
        </is>
      </c>
    </row>
    <row r="30"/>
    <row r="31" ht="22" customHeight="1">
      <c r="A31" s="70" t="inlineStr">
        <is>
          <t>四、授权委托书必备要素</t>
        </is>
      </c>
    </row>
    <row r="32" ht="26" customHeight="1">
      <c r="A32" s="71" t="inlineStr">
        <is>
          <t>要素</t>
        </is>
      </c>
      <c r="B32" s="71" t="inlineStr">
        <is>
          <t>写法</t>
        </is>
      </c>
      <c r="C32" s="71" t="inlineStr">
        <is>
          <t>常见问题</t>
        </is>
      </c>
      <c r="D32" s="71" t="inlineStr">
        <is>
          <t>控制</t>
        </is>
      </c>
      <c r="E32" s="71" t="inlineStr">
        <is>
          <t>示例</t>
        </is>
      </c>
    </row>
    <row r="33" ht="34" customHeight="1">
      <c r="A33" s="122" t="inlineStr">
        <is>
          <t>委托人/受托人</t>
        </is>
      </c>
      <c r="B33" s="111" t="inlineStr">
        <is>
          <t>公司全称、统一社会信用代码；受托人姓名/职务及必要身份信息</t>
        </is>
      </c>
      <c r="C33" s="111" t="inlineStr">
        <is>
          <t>只写“某经理”</t>
        </is>
      </c>
      <c r="D33" s="111" t="inlineStr">
        <is>
          <t>附身份证明/劳动关系</t>
        </is>
      </c>
      <c r="E33" s="111" t="inlineStr">
        <is>
          <t>示例：委托人甲公司，受托人张三，职务销售总监</t>
        </is>
      </c>
    </row>
    <row r="34" ht="34" customHeight="1">
      <c r="A34" s="122" t="inlineStr">
        <is>
          <t>事项</t>
        </is>
      </c>
      <c r="B34" s="111" t="inlineStr">
        <is>
          <t>具体合同/项目/诉讼/登记事项；避免“一切事务”</t>
        </is>
      </c>
      <c r="C34" s="111" t="inlineStr">
        <is>
          <t>概括授权过大</t>
        </is>
      </c>
      <c r="D34" s="111" t="inlineStr">
        <is>
          <t>列明事项+排除项</t>
        </is>
      </c>
      <c r="E34" s="111" t="inlineStr">
        <is>
          <t>示例：签署与乙公司《XX 合同》</t>
        </is>
      </c>
    </row>
    <row r="35" ht="34" customHeight="1">
      <c r="A35" s="122" t="inlineStr">
        <is>
          <t>权限</t>
        </is>
      </c>
      <c r="B35" s="111" t="inlineStr">
        <is>
          <t>签署/变更/和解/收款/放弃权利等；金额上限</t>
        </is>
      </c>
      <c r="C35" s="111" t="inlineStr">
        <is>
          <t>只写“全权代理”</t>
        </is>
      </c>
      <c r="D35" s="111" t="inlineStr">
        <is>
          <t>逐项列明+上限</t>
        </is>
      </c>
      <c r="E35" s="111" t="inlineStr">
        <is>
          <t>示例：签署、变更；和解不超过 50 万元</t>
        </is>
      </c>
    </row>
    <row r="36" ht="34" customHeight="1">
      <c r="A36" s="122" t="inlineStr">
        <is>
          <t>期限</t>
        </is>
      </c>
      <c r="B36" s="111" t="inlineStr">
        <is>
          <t>起止日期或“自签发之日起 X 个月”</t>
        </is>
      </c>
      <c r="C36" s="111" t="inlineStr">
        <is>
          <t>无期限/过期未收回</t>
        </is>
      </c>
      <c r="D36" s="111" t="inlineStr">
        <is>
          <t>到期提醒/回收</t>
        </is>
      </c>
      <c r="E36" s="111" t="inlineStr">
        <is>
          <t>示例：2026-11-01 至 2027-10-31</t>
        </is>
      </c>
    </row>
    <row r="37" ht="34" customHeight="1">
      <c r="A37" s="122" t="inlineStr">
        <is>
          <t>转委托</t>
        </is>
      </c>
      <c r="B37" s="111" t="inlineStr">
        <is>
          <t>是否允许；如允许，范围和再授权</t>
        </is>
      </c>
      <c r="C37" s="111" t="inlineStr">
        <is>
          <t>默认允许</t>
        </is>
      </c>
      <c r="D37" s="111" t="inlineStr">
        <is>
          <t>原则上不允许</t>
        </is>
      </c>
      <c r="E37" s="111" t="inlineStr">
        <is>
          <t>示例：不得转委托</t>
        </is>
      </c>
    </row>
    <row r="38" ht="34" customHeight="1">
      <c r="A38" s="122" t="inlineStr">
        <is>
          <t>签章</t>
        </is>
      </c>
      <c r="B38" s="111" t="inlineStr">
        <is>
          <t>书面授权由被代理人签名或盖章；本模板建议公司盖章并核签发权限</t>
        </is>
      </c>
      <c r="C38" s="111" t="inlineStr">
        <is>
          <t>只有部门章</t>
        </is>
      </c>
      <c r="D38" s="111" t="inlineStr">
        <is>
          <t>核对印章/签字</t>
        </is>
      </c>
      <c r="E38" s="111" t="inlineStr">
        <is>
          <t>示例：公司公章、授权编号；依法或依约需法定代表人签字时另附</t>
        </is>
      </c>
    </row>
    <row r="39" ht="34" customHeight="1">
      <c r="A39" s="122" t="inlineStr">
        <is>
          <t>送达/归档</t>
        </is>
      </c>
      <c r="B39" s="111" t="inlineStr">
        <is>
          <t>原件交受托人，副本归档；登记</t>
        </is>
      </c>
      <c r="C39" s="111" t="inlineStr">
        <is>
          <t>无记录</t>
        </is>
      </c>
      <c r="D39" s="111" t="inlineStr">
        <is>
          <t>台账+回收</t>
        </is>
      </c>
      <c r="E39" s="111" t="inlineStr">
        <is>
          <t>示例：副本存法务，原件签收</t>
        </is>
      </c>
    </row>
    <row r="40" ht="34" customHeight="1">
      <c r="A40" s="122" t="inlineStr">
        <is>
          <t>撤销</t>
        </is>
      </c>
      <c r="B40" s="111" t="inlineStr">
        <is>
          <t>撤销条件/通知方式/公告</t>
        </is>
      </c>
      <c r="C40" s="111" t="inlineStr">
        <is>
          <t>撤销后仍被使用</t>
        </is>
      </c>
      <c r="D40" s="111" t="inlineStr">
        <is>
          <t>书面通知相对人+回收</t>
        </is>
      </c>
      <c r="E40" s="111" t="inlineStr">
        <is>
          <t>示例：书面通知并收回原件</t>
        </is>
      </c>
    </row>
    <row r="41"/>
    <row r="42" ht="22" customHeight="1">
      <c r="A42" s="70" t="inlineStr">
        <is>
          <t>五、电子签与远程签署</t>
        </is>
      </c>
    </row>
    <row r="43" ht="26" customHeight="1">
      <c r="A43" s="14" t="inlineStr">
        <is>
          <t>1. 使用符合《电子签名法》的可靠电子签名；核验签署人身份、意愿和原文完整性。</t>
        </is>
      </c>
    </row>
    <row r="44" ht="26" customHeight="1">
      <c r="A44" s="14" t="inlineStr">
        <is>
          <t>2. 远程签署保留身份认证、签署日志、时间戳、哈希/存证；重要合同可加视频见证或公证。</t>
        </is>
      </c>
    </row>
    <row r="45" ht="26" customHeight="1">
      <c r="A45" s="14" t="inlineStr">
        <is>
          <t>3. 电子签平台权限分离：发起、审批、签署、用印不得由同一人包办。</t>
        </is>
      </c>
    </row>
    <row r="46" ht="26" customHeight="1">
      <c r="A46" s="14" t="inlineStr">
        <is>
          <t>4. 对方使用电子签时，核验其平台资质、授权链和存证能力；保留可独立验证的副本。</t>
        </is>
      </c>
    </row>
    <row r="47"/>
    <row r="48" ht="22" customHeight="1">
      <c r="A48" s="70" t="inlineStr">
        <is>
          <t>六、归档与台账</t>
        </is>
      </c>
    </row>
    <row r="49" ht="28" customHeight="1">
      <c r="A49" s="14" t="inlineStr">
        <is>
          <t>合同编号、相对方、金额、签署人、用印类型、签署日期、生效/到期日、履行节点、原件位置、电子件哈希。</t>
        </is>
      </c>
    </row>
    <row r="50" ht="28" customHeight="1">
      <c r="A50" s="14" t="inlineStr">
        <is>
          <t>授权委托书、董事会/股东会决议、批准单、法务意见、用印申请和登记一并归档；不要只存合同正文。</t>
        </is>
      </c>
    </row>
    <row r="51" ht="28" customHeight="1">
      <c r="A51" s="14" t="inlineStr">
        <is>
          <t>合同变更/补充/终止/续约都更新台账；版本号连续，旧版本保留。</t>
        </is>
      </c>
    </row>
    <row r="52"/>
    <row r="53" ht="22" customHeight="1">
      <c r="A53" s="123" t="inlineStr">
        <is>
          <t>七、红线（发现即停止并升级）</t>
        </is>
      </c>
    </row>
    <row r="54" ht="24" customHeight="1">
      <c r="A54" s="59" t="inlineStr">
        <is>
          <t>• 空白合同/空白授权委托书用印；先盖章后补审批；倒签日期。</t>
        </is>
      </c>
    </row>
    <row r="55" ht="24" customHeight="1">
      <c r="A55" s="59" t="inlineStr">
        <is>
          <t>• 越权签署、拆分合同规避审批、借用他人印章/账号。</t>
        </is>
      </c>
    </row>
    <row r="56" ht="24" customHeight="1">
      <c r="A56" s="59" t="inlineStr">
        <is>
          <t>• 印章交非指定保管人或外借；不得因指定保管人属于业务部门就一概认定违规。</t>
        </is>
      </c>
    </row>
    <row r="57" ht="24" customHeight="1">
      <c r="A57" s="59" t="inlineStr">
        <is>
          <t>• 用部门章/财务章对外签署合同；用复印件替代原件而不核验。</t>
        </is>
      </c>
    </row>
    <row r="58" ht="24" customHeight="1">
      <c r="A58" s="59" t="inlineStr">
        <is>
          <t>• 伪造签名/决议/授权委托书；隐瞒越权或已发生的损失。</t>
        </is>
      </c>
    </row>
  </sheetData>
  <mergeCells count="21">
    <mergeCell ref="A48:E48"/>
    <mergeCell ref="A49:E49"/>
    <mergeCell ref="A51:E51"/>
    <mergeCell ref="A1:E1"/>
    <mergeCell ref="A45:E45"/>
    <mergeCell ref="A54:E54"/>
    <mergeCell ref="A46:E46"/>
    <mergeCell ref="A56:E56"/>
    <mergeCell ref="A21:E21"/>
    <mergeCell ref="A55:E55"/>
    <mergeCell ref="A12:E12"/>
    <mergeCell ref="A50:E50"/>
    <mergeCell ref="A57:E57"/>
    <mergeCell ref="A2:E2"/>
    <mergeCell ref="A42:E42"/>
    <mergeCell ref="A53:E53"/>
    <mergeCell ref="A4:E4"/>
    <mergeCell ref="A43:E43"/>
    <mergeCell ref="A31:E31"/>
    <mergeCell ref="A44:E44"/>
    <mergeCell ref="A58:E58"/>
  </mergeCells>
  <printOptions horizontalCentered="1"/>
  <pageMargins left="0.4" right="0.4" top="0.5" bottom="0.5" header="0.5" footer="0.5"/>
  <pageSetup orientation="portrait" paperSize="9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28" customWidth="1" min="3" max="3"/>
    <col width="30" customWidth="1" min="4" max="4"/>
    <col width="26" customWidth="1" min="5" max="5"/>
    <col width="12" customWidth="1" min="6" max="6"/>
  </cols>
  <sheetData>
    <row r="1" ht="34" customHeight="1">
      <c r="A1" s="68" t="inlineStr">
        <is>
          <t>越权处理：发现、止损、补正、追责、复盘</t>
        </is>
      </c>
    </row>
    <row r="2" ht="30" customHeight="1">
      <c r="A2" s="69" t="inlineStr">
        <is>
          <t>内部处置时限是模拟目标；法定/监管报告及催告期限优先。已发生的履行义务须先评估，不能一律停付停服。</t>
        </is>
      </c>
    </row>
    <row r="3"/>
    <row r="4" ht="22" customHeight="1">
      <c r="A4" s="70" t="inlineStr">
        <is>
          <t>一、发现越权时的五步（先止损，再补正）</t>
        </is>
      </c>
    </row>
    <row r="5" ht="26" customHeight="1">
      <c r="A5" s="71" t="inlineStr">
        <is>
          <t>步骤</t>
        </is>
      </c>
      <c r="B5" s="71" t="inlineStr">
        <is>
          <t>动作</t>
        </is>
      </c>
      <c r="C5" s="71" t="inlineStr">
        <is>
          <t>谁负责</t>
        </is>
      </c>
      <c r="D5" s="71" t="inlineStr">
        <is>
          <t>产出</t>
        </is>
      </c>
      <c r="E5" s="71" t="inlineStr">
        <is>
          <t>时限</t>
        </is>
      </c>
      <c r="F5" s="60" t="n"/>
    </row>
    <row r="6" ht="38" customHeight="1">
      <c r="A6" s="124" t="inlineStr">
        <is>
          <t>1. 停止</t>
        </is>
      </c>
      <c r="B6" s="96" t="inlineStr">
        <is>
          <t>先控制新增风险；暂停新增用印/承诺，已生效合同的付款/交付须先评估违约及损失，不能一律停履。</t>
        </is>
      </c>
      <c r="C6" s="96" t="inlineStr">
        <is>
          <t>业务负责人+用印管理员</t>
        </is>
      </c>
      <c r="D6" s="96" t="inlineStr">
        <is>
          <t>暂停通知、冻结记录</t>
        </is>
      </c>
      <c r="E6" s="96" t="inlineStr">
        <is>
          <t>立即</t>
        </is>
      </c>
      <c r="F6" s="60" t="n"/>
    </row>
    <row r="7" ht="38" customHeight="1">
      <c r="A7" s="124" t="inlineStr">
        <is>
          <t>2. 固定证据</t>
        </is>
      </c>
      <c r="B7" s="96" t="inlineStr">
        <is>
          <t>保存合同、授权文件、聊天/邮件、审批记录、印章登记、付款凭证。</t>
        </is>
      </c>
      <c r="C7" s="96" t="inlineStr">
        <is>
          <t>法务+IT/审计</t>
        </is>
      </c>
      <c r="D7" s="96" t="inlineStr">
        <is>
          <t>证据清单、哈希/备份</t>
        </is>
      </c>
      <c r="E7" s="96" t="inlineStr">
        <is>
          <t>24 小时内</t>
        </is>
      </c>
      <c r="F7" s="60" t="n"/>
    </row>
    <row r="8" ht="38" customHeight="1">
      <c r="A8" s="124" t="inlineStr">
        <is>
          <t>3. 评估效力</t>
        </is>
      </c>
      <c r="B8" s="96" t="inlineStr">
        <is>
          <t>判断是否构成表见代理/越权代表、相对人是否善意、是否可追认。</t>
        </is>
      </c>
      <c r="C8" s="96" t="inlineStr">
        <is>
          <t>法务负责人+外聘律师</t>
        </is>
      </c>
      <c r="D8" s="96" t="inlineStr">
        <is>
          <t>法律意见、风险分级</t>
        </is>
      </c>
      <c r="E8" s="96" t="inlineStr">
        <is>
          <t>2—3 个工作日</t>
        </is>
      </c>
      <c r="F8" s="60" t="n"/>
    </row>
    <row r="9" ht="38" customHeight="1">
      <c r="A9" s="124" t="inlineStr">
        <is>
          <t>4. 补正/追认</t>
        </is>
      </c>
      <c r="B9" s="96" t="inlineStr">
        <is>
          <t>由适格有权机关决定是否依法追认、重签或争议处理；解除须有依据，不得伪造或倒填签署事实。</t>
        </is>
      </c>
      <c r="C9" s="96" t="inlineStr">
        <is>
          <t>董事会/法定代表人</t>
        </is>
      </c>
      <c r="D9" s="96" t="inlineStr">
        <is>
          <t>决议、追认函、补充协议</t>
        </is>
      </c>
      <c r="E9" s="96" t="inlineStr">
        <is>
          <t>按风险等级</t>
        </is>
      </c>
      <c r="F9" s="60" t="n"/>
    </row>
    <row r="10" ht="38" customHeight="1">
      <c r="A10" s="124" t="inlineStr">
        <is>
          <t>5. 报告/复盘</t>
        </is>
      </c>
      <c r="B10" s="96" t="inlineStr">
        <is>
          <t>向管理层/董事会/监管报告；修复授权、印章、OA 和培训。</t>
        </is>
      </c>
      <c r="C10" s="96" t="inlineStr">
        <is>
          <t>法务负责人</t>
        </is>
      </c>
      <c r="D10" s="96" t="inlineStr">
        <is>
          <t>事件报告、整改计划</t>
        </is>
      </c>
      <c r="E10" s="96" t="inlineStr">
        <is>
          <t>7 日内初报</t>
        </is>
      </c>
      <c r="F10" s="60" t="n"/>
    </row>
    <row r="11"/>
    <row r="12" ht="22" customHeight="1">
      <c r="A12" s="70" t="inlineStr">
        <is>
          <t>二、常见场景与处理</t>
        </is>
      </c>
    </row>
    <row r="13" ht="30" customHeight="1">
      <c r="A13" s="110" t="inlineStr">
        <is>
          <t>场景</t>
        </is>
      </c>
      <c r="B13" s="110" t="inlineStr">
        <is>
          <t>识别信号</t>
        </is>
      </c>
      <c r="C13" s="110" t="inlineStr">
        <is>
          <t>立即动作</t>
        </is>
      </c>
      <c r="D13" s="110" t="inlineStr">
        <is>
          <t>补正/追认</t>
        </is>
      </c>
      <c r="E13" s="110" t="inlineStr">
        <is>
          <t>责任/报告</t>
        </is>
      </c>
      <c r="F13" s="110" t="inlineStr">
        <is>
          <t>时限</t>
        </is>
      </c>
    </row>
    <row r="14" ht="42" customHeight="1">
      <c r="A14" s="122" t="inlineStr">
        <is>
          <t>无授权签字</t>
        </is>
      </c>
      <c r="B14" s="111" t="inlineStr">
        <is>
          <t>签字人无授权委托书/超出职务</t>
        </is>
      </c>
      <c r="C14" s="111" t="inlineStr">
        <is>
          <t>停止新增承诺，核权限及现有履行义务</t>
        </is>
      </c>
      <c r="D14" s="111" t="inlineStr">
        <is>
          <t>有权人追认或重签；相对人善意时评估效力</t>
        </is>
      </c>
      <c r="E14" s="111" t="inlineStr">
        <is>
          <t>内部调查；损失追偿</t>
        </is>
      </c>
      <c r="F14" s="111" t="inlineStr">
        <is>
          <t>立即</t>
        </is>
      </c>
    </row>
    <row r="15" ht="42" customHeight="1">
      <c r="A15" s="122" t="inlineStr">
        <is>
          <t>超越金额/事项</t>
        </is>
      </c>
      <c r="B15" s="111" t="inlineStr">
        <is>
          <t>合同金额/范围超过授权表</t>
        </is>
      </c>
      <c r="C15" s="111" t="inlineStr">
        <is>
          <t>暂停新增用印；付款先评估义务</t>
        </is>
      </c>
      <c r="D15" s="111" t="inlineStr">
        <is>
          <t>补决议/授权或降额重签</t>
        </is>
      </c>
      <c r="E15" s="111" t="inlineStr">
        <is>
          <t>审批人/签字人说明</t>
        </is>
      </c>
      <c r="F15" s="111" t="inlineStr">
        <is>
          <t>24 小时</t>
        </is>
      </c>
    </row>
    <row r="16" ht="42" customHeight="1">
      <c r="A16" s="122" t="inlineStr">
        <is>
          <t>用错印章</t>
        </is>
      </c>
      <c r="B16" s="111" t="inlineStr">
        <is>
          <t>部门章/财务章签合同</t>
        </is>
      </c>
      <c r="C16" s="111" t="inlineStr">
        <is>
          <t>核效力、保留原件；避免擅停履行</t>
        </is>
      </c>
      <c r="D16" s="111" t="inlineStr">
        <is>
          <t>换签/补盖正确印章并说明</t>
        </is>
      </c>
      <c r="E16" s="111" t="inlineStr">
        <is>
          <t>印章保管人责任</t>
        </is>
      </c>
      <c r="F16" s="111" t="inlineStr">
        <is>
          <t>立即</t>
        </is>
      </c>
    </row>
    <row r="17" ht="42" customHeight="1">
      <c r="A17" s="122" t="inlineStr">
        <is>
          <t>缺决议</t>
        </is>
      </c>
      <c r="B17" s="111" t="inlineStr">
        <is>
          <t>担保/关联交易/融资无董事会/股东会决议</t>
        </is>
      </c>
      <c r="C17" s="111" t="inlineStr">
        <is>
          <t>暂停签署/交割</t>
        </is>
      </c>
      <c r="D17" s="111" t="inlineStr">
        <is>
          <t>补决议；不能补的评估无效/赔偿</t>
        </is>
      </c>
      <c r="E17" s="111" t="inlineStr">
        <is>
          <t>董事会/股东会报告</t>
        </is>
      </c>
      <c r="F17" s="111" t="inlineStr">
        <is>
          <t>2—3 日</t>
        </is>
      </c>
    </row>
    <row r="18" ht="42" customHeight="1">
      <c r="A18" s="122" t="inlineStr">
        <is>
          <t>授权过期/事项不符</t>
        </is>
      </c>
      <c r="B18" s="111" t="inlineStr">
        <is>
          <t>委托书过期/事项不匹配</t>
        </is>
      </c>
      <c r="C18" s="111" t="inlineStr">
        <is>
          <t>停止使用、收回原件</t>
        </is>
      </c>
      <c r="D18" s="111" t="inlineStr">
        <is>
          <t>重新授权/重新签署</t>
        </is>
      </c>
      <c r="E18" s="111" t="inlineStr">
        <is>
          <t>授权管理人复盘</t>
        </is>
      </c>
      <c r="F18" s="111" t="inlineStr">
        <is>
          <t>立即</t>
        </is>
      </c>
    </row>
    <row r="19" ht="42" customHeight="1">
      <c r="A19" s="122" t="inlineStr">
        <is>
          <t>拆分合同规避审批</t>
        </is>
      </c>
      <c r="B19" s="111" t="inlineStr">
        <is>
          <t>同一交易拆成多份、临界金额</t>
        </is>
      </c>
      <c r="C19" s="111" t="inlineStr">
        <is>
          <t>合并审查、暂停</t>
        </is>
      </c>
      <c r="D19" s="111" t="inlineStr">
        <is>
          <t>按整体金额重新审批</t>
        </is>
      </c>
      <c r="E19" s="111" t="inlineStr">
        <is>
          <t>业务负责人说明；审计</t>
        </is>
      </c>
      <c r="F19" s="111" t="inlineStr">
        <is>
          <t>24 小时</t>
        </is>
      </c>
    </row>
    <row r="20" ht="42" customHeight="1">
      <c r="A20" s="122" t="inlineStr">
        <is>
          <t>先盖章后审批/空白合同</t>
        </is>
      </c>
      <c r="B20" s="111" t="inlineStr">
        <is>
          <t>用印登记缺失、合同空白</t>
        </is>
      </c>
      <c r="C20" s="111" t="inlineStr">
        <is>
          <t>收回/冻结、通知相对方</t>
        </is>
      </c>
      <c r="D20" s="111" t="inlineStr">
        <is>
          <t>补审批/重签；无法补的评估风险</t>
        </is>
      </c>
      <c r="E20" s="111" t="inlineStr">
        <is>
          <t>纪律/合规处理</t>
        </is>
      </c>
      <c r="F20" s="111" t="inlineStr">
        <is>
          <t>立即</t>
        </is>
      </c>
    </row>
    <row r="21" ht="42" customHeight="1">
      <c r="A21" s="122" t="inlineStr">
        <is>
          <t>伪造签名/印章/决议</t>
        </is>
      </c>
      <c r="B21" s="111" t="inlineStr">
        <is>
          <t>签名/印章/决议异常</t>
        </is>
      </c>
      <c r="C21" s="111" t="inlineStr">
        <is>
          <t>保全证据、报警/律师</t>
        </is>
      </c>
      <c r="D21" s="111" t="inlineStr">
        <is>
          <t>伪造行为不因补件而合法；交易是否追认另由有权人评估，刑民责任分别处理</t>
        </is>
      </c>
      <c r="E21" s="111" t="inlineStr">
        <is>
          <t>董事会/监管/公安</t>
        </is>
      </c>
      <c r="F21" s="111" t="inlineStr">
        <is>
          <t>立即</t>
        </is>
      </c>
    </row>
    <row r="22"/>
    <row r="23" ht="22" customHeight="1">
      <c r="A23" s="70" t="inlineStr">
        <is>
          <t>三、报告与追责</t>
        </is>
      </c>
    </row>
    <row r="24" ht="26" customHeight="1">
      <c r="A24" s="71" t="inlineStr">
        <is>
          <t>风险等级</t>
        </is>
      </c>
      <c r="B24" s="71" t="inlineStr">
        <is>
          <t>判断标准（模拟）</t>
        </is>
      </c>
      <c r="C24" s="71" t="inlineStr">
        <is>
          <t>报告对象</t>
        </is>
      </c>
      <c r="D24" s="71" t="inlineStr">
        <is>
          <t>报告时限</t>
        </is>
      </c>
      <c r="E24" s="71" t="inlineStr">
        <is>
          <t>处理</t>
        </is>
      </c>
      <c r="F24" s="60" t="n"/>
    </row>
    <row r="25" ht="38" customHeight="1">
      <c r="A25" s="125" t="inlineStr">
        <is>
          <t>红色</t>
        </is>
      </c>
      <c r="B25" s="96" t="inlineStr">
        <is>
          <t>可能构成犯罪/监管处罚/重大损失/媒体危机；担保/关联交易/数据泄露</t>
        </is>
      </c>
      <c r="C25" s="96" t="inlineStr">
        <is>
          <t>CEO/董事会/监管（如需）</t>
        </is>
      </c>
      <c r="D25" s="96" t="inlineStr">
        <is>
          <t>立即，24 小时内书面初报</t>
        </is>
      </c>
      <c r="E25" s="96" t="inlineStr">
        <is>
          <t>外部律师、保全、危机小组</t>
        </is>
      </c>
      <c r="F25" s="60" t="n"/>
    </row>
    <row r="26" ht="38" customHeight="1">
      <c r="A26" s="125" t="inlineStr">
        <is>
          <t>橙色</t>
        </is>
      </c>
      <c r="B26" s="96" t="inlineStr">
        <is>
          <t>金额超过授权 2 倍/可能无效/对方已履行/诉讼</t>
        </is>
      </c>
      <c r="C26" s="96" t="inlineStr">
        <is>
          <t>CEO/法务负责人/财务</t>
        </is>
      </c>
      <c r="D26" s="96" t="inlineStr">
        <is>
          <t>24—48 小时</t>
        </is>
      </c>
      <c r="E26" s="96" t="inlineStr">
        <is>
          <t>补正/追认/谈判/诉讼</t>
        </is>
      </c>
      <c r="F26" s="60" t="n"/>
    </row>
    <row r="27" ht="38" customHeight="1">
      <c r="A27" s="125" t="inlineStr">
        <is>
          <t>黄色</t>
        </is>
      </c>
      <c r="B27" s="96" t="inlineStr">
        <is>
          <t>程序瑕疵/金额小幅超权/可补正</t>
        </is>
      </c>
      <c r="C27" s="96" t="inlineStr">
        <is>
          <t>法务负责人/业务负责人</t>
        </is>
      </c>
      <c r="D27" s="96" t="inlineStr">
        <is>
          <t>3 个工作日</t>
        </is>
      </c>
      <c r="E27" s="96" t="inlineStr">
        <is>
          <t>补审批/换签/培训</t>
        </is>
      </c>
      <c r="F27" s="60" t="n"/>
    </row>
    <row r="28" ht="38" customHeight="1">
      <c r="A28" s="125" t="inlineStr">
        <is>
          <t>蓝色</t>
        </is>
      </c>
      <c r="B28" s="96" t="inlineStr">
        <is>
          <t>无实际损失/及时发现/已纠正</t>
        </is>
      </c>
      <c r="C28" s="96" t="inlineStr">
        <is>
          <t>法务负责人</t>
        </is>
      </c>
      <c r="D28" s="96" t="inlineStr">
        <is>
          <t>7 个工作日</t>
        </is>
      </c>
      <c r="E28" s="96" t="inlineStr">
        <is>
          <t>记录/复盘/流程修复</t>
        </is>
      </c>
      <c r="F28" s="60" t="n"/>
    </row>
    <row r="29"/>
    <row r="30" ht="22" customHeight="1">
      <c r="A30" s="70" t="inlineStr">
        <is>
          <t>四、修复与复盘（每次越权都要改流程）</t>
        </is>
      </c>
    </row>
    <row r="31" ht="28" customHeight="1">
      <c r="A31" s="14" t="inlineStr">
        <is>
          <t>1. 修授权表：金额档、事项类型、角色是否过时；谁有权批准/审查/签署是否清楚。</t>
        </is>
      </c>
    </row>
    <row r="32" ht="28" customHeight="1">
      <c r="A32" s="14" t="inlineStr">
        <is>
          <t>2. 修印章/OA：没有前两步审批，用印环节是否真的阻断；空白合同/模板是否可下载。</t>
        </is>
      </c>
    </row>
    <row r="33" ht="28" customHeight="1">
      <c r="A33" s="14" t="inlineStr">
        <is>
          <t>3. 修培训：业务/销售/HR 是否知道“先批准、再审查、后签署”；新员工是否培训。</t>
        </is>
      </c>
    </row>
    <row r="34" ht="28" customHeight="1">
      <c r="A34" s="14" t="inlineStr">
        <is>
          <t>4. 修合同：补充协议、追认函、解除/终止、损失赔偿、保密和不再犯承诺。</t>
        </is>
      </c>
    </row>
    <row r="35" ht="28" customHeight="1">
      <c r="A35" s="14" t="inlineStr">
        <is>
          <t>5. 修问责：区分善意错误、程序疏忽、故意越权/造假；纪律、赔偿、刑事移送按事实和制度。</t>
        </is>
      </c>
    </row>
    <row r="36" ht="28" customHeight="1">
      <c r="A36" s="14" t="inlineStr">
        <is>
          <t>6. 记录：事件报告、证据清单、整改 owner/期限、复盘结论；下一次审计可验证。</t>
        </is>
      </c>
    </row>
  </sheetData>
  <mergeCells count="23">
    <mergeCell ref="E24:F24"/>
    <mergeCell ref="E5:F5"/>
    <mergeCell ref="A12:F12"/>
    <mergeCell ref="E8:F8"/>
    <mergeCell ref="A2:F2"/>
    <mergeCell ref="A33:F33"/>
    <mergeCell ref="E10:F10"/>
    <mergeCell ref="A23:F23"/>
    <mergeCell ref="A32:F32"/>
    <mergeCell ref="E28:F28"/>
    <mergeCell ref="A35:F35"/>
    <mergeCell ref="A4:F4"/>
    <mergeCell ref="E9:F9"/>
    <mergeCell ref="E6:F6"/>
    <mergeCell ref="E27:F27"/>
    <mergeCell ref="A31:F31"/>
    <mergeCell ref="A34:F34"/>
    <mergeCell ref="A30:F30"/>
    <mergeCell ref="E26:F26"/>
    <mergeCell ref="A36:F36"/>
    <mergeCell ref="E7:F7"/>
    <mergeCell ref="E25:F25"/>
    <mergeCell ref="A1:F1"/>
  </mergeCells>
  <printOptions horizontalCentered="1"/>
  <pageMargins left="0.4" right="0.4" top="0.5" bottom="0.5" header="0.5" footer="0.5"/>
  <pageSetup orientation="landscape" paperSize="9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8" customWidth="1" min="3" max="3"/>
    <col width="20" customWidth="1" min="4" max="4"/>
    <col width="8" customWidth="1" min="5" max="5"/>
    <col width="20" customWidth="1" min="6" max="6"/>
    <col width="8" customWidth="1" min="7" max="7"/>
    <col width="24" customWidth="1" min="8" max="8"/>
  </cols>
  <sheetData>
    <row r="1" ht="34" customHeight="1">
      <c r="A1" s="68" t="inlineStr">
        <is>
          <t>参数（可改，但改了要同步表）</t>
        </is>
      </c>
    </row>
    <row r="2" ht="30" customHeight="1">
      <c r="A2" s="69" t="inlineStr">
        <is>
          <t>修改金额阈值或列表后，必须同步《分层授权表》的金额档名称和公式；否则试填页会“未匹配”。</t>
        </is>
      </c>
    </row>
    <row r="3"/>
    <row r="4" ht="22" customHeight="1">
      <c r="A4" s="70" t="inlineStr">
        <is>
          <t>一、金额阈值（元）</t>
        </is>
      </c>
    </row>
    <row r="5" ht="24" customHeight="1">
      <c r="A5" s="71" t="inlineStr">
        <is>
          <t>参数</t>
        </is>
      </c>
      <c r="B5" s="71" t="inlineStr">
        <is>
          <t>值</t>
        </is>
      </c>
      <c r="C5" s="4" t="inlineStr"/>
      <c r="D5" s="71" t="inlineStr">
        <is>
          <t>说明</t>
        </is>
      </c>
      <c r="E5" s="63" t="n"/>
      <c r="F5" s="63" t="n"/>
      <c r="G5" s="63" t="n"/>
      <c r="H5" s="60" t="n"/>
    </row>
    <row r="6">
      <c r="A6" s="126" t="inlineStr">
        <is>
          <t>T1 上限</t>
        </is>
      </c>
      <c r="B6" s="127" t="n">
        <v>50000</v>
      </c>
      <c r="D6" s="103" t="inlineStr">
        <is>
          <t>≤ 此值 = T1</t>
        </is>
      </c>
      <c r="E6" s="63" t="n"/>
      <c r="F6" s="63" t="n"/>
      <c r="G6" s="63" t="n"/>
      <c r="H6" s="60" t="n"/>
    </row>
    <row r="7">
      <c r="A7" s="126" t="inlineStr">
        <is>
          <t>T2 上限</t>
        </is>
      </c>
      <c r="B7" s="127" t="n">
        <v>300000</v>
      </c>
      <c r="D7" s="103" t="inlineStr">
        <is>
          <t>&gt; T1 且 ≤ 此值 = T2</t>
        </is>
      </c>
      <c r="E7" s="63" t="n"/>
      <c r="F7" s="63" t="n"/>
      <c r="G7" s="63" t="n"/>
      <c r="H7" s="60" t="n"/>
    </row>
    <row r="8">
      <c r="A8" s="126" t="inlineStr">
        <is>
          <t>T3 上限</t>
        </is>
      </c>
      <c r="B8" s="127" t="n">
        <v>1000000</v>
      </c>
      <c r="D8" s="103" t="inlineStr">
        <is>
          <t>&gt; T2 且 ≤ 此值 = T3；&gt; 此值 = T4</t>
        </is>
      </c>
      <c r="E8" s="63" t="n"/>
      <c r="F8" s="63" t="n"/>
      <c r="G8" s="63" t="n"/>
      <c r="H8" s="60" t="n"/>
    </row>
    <row r="9"/>
    <row r="10" ht="22" customHeight="1">
      <c r="A10" s="70" t="inlineStr">
        <is>
          <t>二、金额档名称（必须与分层授权表 C 列一致）</t>
        </is>
      </c>
    </row>
    <row r="11" ht="24" customHeight="1">
      <c r="A11" s="71" t="inlineStr">
        <is>
          <t>序号</t>
        </is>
      </c>
      <c r="B11" s="71" t="inlineStr">
        <is>
          <t>档位名称</t>
        </is>
      </c>
      <c r="C11" s="60" t="n"/>
      <c r="D11" s="71" t="inlineStr">
        <is>
          <t>金额区间</t>
        </is>
      </c>
      <c r="E11" s="63" t="n"/>
      <c r="F11" s="63" t="n"/>
      <c r="G11" s="63" t="n"/>
      <c r="H11" s="60" t="n"/>
    </row>
    <row r="12">
      <c r="A12" s="128" t="n">
        <v>1</v>
      </c>
      <c r="B12" s="129" t="inlineStr">
        <is>
          <t>T1 ≤5万</t>
        </is>
      </c>
      <c r="C12" s="60" t="n"/>
      <c r="D12" s="103" t="inlineStr">
        <is>
          <t>0 — 50,000</t>
        </is>
      </c>
      <c r="E12" s="63" t="n"/>
      <c r="F12" s="63" t="n"/>
      <c r="G12" s="63" t="n"/>
      <c r="H12" s="60" t="n"/>
    </row>
    <row r="13">
      <c r="A13" s="128" t="n">
        <v>2</v>
      </c>
      <c r="B13" s="129" t="inlineStr">
        <is>
          <t>T2 5万–30万</t>
        </is>
      </c>
      <c r="C13" s="60" t="n"/>
      <c r="D13" s="103" t="inlineStr">
        <is>
          <t>&gt;50,000 且 ≤300,000（可含分角）</t>
        </is>
      </c>
      <c r="E13" s="63" t="n"/>
      <c r="F13" s="63" t="n"/>
      <c r="G13" s="63" t="n"/>
      <c r="H13" s="60" t="n"/>
    </row>
    <row r="14">
      <c r="A14" s="128" t="n">
        <v>3</v>
      </c>
      <c r="B14" s="129" t="inlineStr">
        <is>
          <t>T3 30万–100万</t>
        </is>
      </c>
      <c r="C14" s="60" t="n"/>
      <c r="D14" s="103" t="inlineStr">
        <is>
          <t>&gt;300,000 且 ≤1,000,000（可含分角）</t>
        </is>
      </c>
      <c r="E14" s="63" t="n"/>
      <c r="F14" s="63" t="n"/>
      <c r="G14" s="63" t="n"/>
      <c r="H14" s="60" t="n"/>
    </row>
    <row r="15">
      <c r="A15" s="128" t="n">
        <v>4</v>
      </c>
      <c r="B15" s="129" t="inlineStr">
        <is>
          <t>T4 &gt;100万</t>
        </is>
      </c>
      <c r="C15" s="60" t="n"/>
      <c r="D15" s="103" t="inlineStr">
        <is>
          <t>&gt; 1,000,000</t>
        </is>
      </c>
      <c r="E15" s="63" t="n"/>
      <c r="F15" s="63" t="n"/>
      <c r="G15" s="63" t="n"/>
      <c r="H15" s="60" t="n"/>
    </row>
    <row r="16" ht="22" customHeight="1">
      <c r="A16" s="70" t="inlineStr">
        <is>
          <t>三、事项类型（下拉列表）</t>
        </is>
      </c>
    </row>
    <row r="17" ht="30" customHeight="1">
      <c r="A17" s="73" t="inlineStr">
        <is>
          <t>日常采购（办公、软件订阅、一般服务）</t>
        </is>
      </c>
    </row>
    <row r="18" ht="30" customHeight="1">
      <c r="A18" s="73" t="inlineStr">
        <is>
          <t>销售合同（标准产品/服务）</t>
        </is>
      </c>
    </row>
    <row r="19" ht="30" customHeight="1">
      <c r="A19" s="73" t="inlineStr">
        <is>
          <t>重大客户/战略合作（非标、排他、SLA、最惠国）</t>
        </is>
      </c>
    </row>
    <row r="20" ht="30" customHeight="1">
      <c r="A20" s="73" t="inlineStr">
        <is>
          <t>融资与公司治理（增资、股权、章程、决议）</t>
        </is>
      </c>
    </row>
    <row r="21" ht="30" customHeight="1">
      <c r="A21" s="73" t="inlineStr">
        <is>
          <t>知识产权处置（许可、转让、开源）</t>
        </is>
      </c>
    </row>
    <row r="22" ht="30" customHeight="1">
      <c r="A22" s="73" t="inlineStr">
        <is>
          <t>劳动人事（录用、解除、竞业、工伤）</t>
        </is>
      </c>
    </row>
    <row r="23" ht="30" customHeight="1">
      <c r="A23" s="73" t="inlineStr">
        <is>
          <t>争议与和解（诉讼、仲裁、和解）</t>
        </is>
      </c>
    </row>
    <row r="24" ht="30" customHeight="1">
      <c r="A24" s="73" t="inlineStr">
        <is>
          <t>数据与隐私（出境、对外提供、委托处理）</t>
        </is>
      </c>
    </row>
    <row r="25" ht="30" customHeight="1">
      <c r="A25" s="73" t="inlineStr">
        <is>
          <t>对外担保/借款/投资</t>
        </is>
      </c>
    </row>
    <row r="26"/>
    <row r="27" ht="22" customHeight="1">
      <c r="A27" s="70" t="inlineStr">
        <is>
          <t>四、风险标记（下拉列表）</t>
        </is>
      </c>
    </row>
    <row r="28" ht="24" customHeight="1">
      <c r="A28" s="73" t="inlineStr">
        <is>
          <t>无</t>
        </is>
      </c>
    </row>
    <row r="29" ht="24" customHeight="1">
      <c r="A29" s="73" t="inlineStr">
        <is>
          <t>对外担保</t>
        </is>
      </c>
    </row>
    <row r="30" ht="24" customHeight="1">
      <c r="A30" s="73" t="inlineStr">
        <is>
          <t>关联交易</t>
        </is>
      </c>
    </row>
    <row r="31" ht="24" customHeight="1">
      <c r="A31" s="73" t="inlineStr">
        <is>
          <t>数据出境</t>
        </is>
      </c>
    </row>
    <row r="32" ht="24" customHeight="1">
      <c r="A32" s="73" t="inlineStr">
        <is>
          <t>涉外</t>
        </is>
      </c>
    </row>
    <row r="33"/>
    <row r="34" ht="30" customHeight="1">
      <c r="A34" s="114" t="inlineStr">
        <is>
          <t>修改建议：先改阈值和档位名称，再用 Excel 查找替换/公式检查《分层授权表》C 列；最后在《试填页》用 5 个边界值（0、50,000、50,001、1,000,000、1,000,001）测试。</t>
        </is>
      </c>
    </row>
    <row r="35" ht="24" customHeight="1">
      <c r="A35" s="114" t="inlineStr">
        <is>
          <t>本表为模拟口径；金额阈值、角色名称和审批层级请按公司章程、董事会决议和业务实际调整。</t>
        </is>
      </c>
    </row>
  </sheetData>
  <mergeCells count="23">
    <mergeCell ref="A1:H1"/>
    <mergeCell ref="B5"/>
    <mergeCell ref="B12:C12"/>
    <mergeCell ref="D6:H6"/>
    <mergeCell ref="B11:C11"/>
    <mergeCell ref="A16:H16"/>
    <mergeCell ref="D11:H11"/>
    <mergeCell ref="D13:H13"/>
    <mergeCell ref="B14:C14"/>
    <mergeCell ref="A27:H27"/>
    <mergeCell ref="B13:C13"/>
    <mergeCell ref="D7:H7"/>
    <mergeCell ref="A2:H2"/>
    <mergeCell ref="A4:H4"/>
    <mergeCell ref="D12:H12"/>
    <mergeCell ref="D8:H8"/>
    <mergeCell ref="B15:C15"/>
    <mergeCell ref="D15:H15"/>
    <mergeCell ref="A35:H35"/>
    <mergeCell ref="A10:H10"/>
    <mergeCell ref="D5:H5"/>
    <mergeCell ref="D14:H14"/>
    <mergeCell ref="A34:H34"/>
  </mergeCells>
  <printOptions horizontalCentered="1"/>
  <pageMargins left="0.4" right="0.4" top="0.5" bottom="0.5" header="0.5" footer="0.5"/>
  <pageSetup orientation="portrait" paperSize="9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4" customWidth="1" min="1" max="1"/>
    <col width="85" customWidth="1" min="2" max="2"/>
    <col width="75" customWidth="1" min="3" max="3"/>
  </cols>
  <sheetData>
    <row r="1" ht="65" customHeight="1">
      <c r="A1" s="130" t="inlineStr">
        <is>
          <t>法源</t>
        </is>
      </c>
      <c r="B1" s="130" t="inlineStr">
        <is>
          <t>条款与本工具边界</t>
        </is>
      </c>
      <c r="C1" s="130" t="inlineStr">
        <is>
          <t>一手全文（核对日期：2026-10-29）</t>
        </is>
      </c>
    </row>
    <row r="2" ht="65" customHeight="1">
      <c r="A2" s="130" t="inlineStr">
        <is>
          <t>民法典</t>
        </is>
      </c>
      <c r="B2" s="130" t="inlineStr">
        <is>
          <t>165/169/170—172：书面授权、转委托、职务代理、追认及表见代理；171条催告后30日未表示视为拒绝。</t>
        </is>
      </c>
      <c r="C2" s="130" t="inlineStr">
        <is>
          <t>https://www.court.gov.cn/zixun/xiangqing/233181.html</t>
        </is>
      </c>
    </row>
    <row r="3" ht="65" customHeight="1">
      <c r="A3" s="130" t="inlineStr">
        <is>
          <t>民法典</t>
        </is>
      </c>
      <c r="B3" s="130" t="inlineStr">
        <is>
          <t>61/504：法定代表人越权代表与无权代理须分别判断；490条：签名、盖章、按指印及履行成立等具体核查。</t>
        </is>
      </c>
      <c r="C3" s="130" t="inlineStr">
        <is>
          <t>https://www.court.gov.cn/zixun/xiangqing/233181.html</t>
        </is>
      </c>
    </row>
    <row r="4" ht="65" customHeight="1">
      <c r="A4" s="130" t="inlineStr">
        <is>
          <t>公司法（2023修订）</t>
        </is>
      </c>
      <c r="B4" s="130" t="inlineStr">
        <is>
          <t>15：投资/担保按章程；为股东/实控人担保须股东会、关联股东回避及其他股东表决权过半。借款不当然适用。</t>
        </is>
      </c>
      <c r="C4" s="130" t="inlineStr">
        <is>
          <t>https://www.samr.gov.cn/xyjgs/flfg/art/2024/art_d4e84936a8a744f8928ac7aec7594345.html</t>
        </is>
      </c>
    </row>
    <row r="5" ht="65" customHeight="1">
      <c r="A5" s="130" t="inlineStr">
        <is>
          <t>公司法（2023修订）</t>
        </is>
      </c>
      <c r="B5" s="130" t="inlineStr">
        <is>
          <t>182/185：董监高及其特定关联人交易须报告、按章程决议；关联董事回避，无关联董事不足3人提交股东会。</t>
        </is>
      </c>
      <c r="C5" s="130" t="inlineStr">
        <is>
          <t>https://www.samr.gov.cn/xyjgs/flfg/art/2024/art_d4e84936a8a744f8928ac7aec7594345.html</t>
        </is>
      </c>
    </row>
    <row r="6" ht="65" customHeight="1">
      <c r="A6" s="130" t="inlineStr">
        <is>
          <t>电子签名法</t>
        </is>
      </c>
      <c r="B6" s="130" t="inlineStr">
        <is>
          <t>3/13/14：先核适用范围和可靠条件；可靠电子签名与手写签名/盖章同效。</t>
        </is>
      </c>
      <c r="C6" s="130" t="inlineStr">
        <is>
          <t>https://www.miit.gov.cn/datainfo/fgk/gytxyxxhfg/fl/art/2020/art_60e5aadb101c48bf94d06a99ff032361.html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</hyperlinks>
  <pageMargins left="0.75" right="0.75" top="1" bottom="1" header="0.5" footer="0.5"/>
  <pageSetup orientation="landscape" paperSize="8" fitToHeight="0"/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2026-10-29T09:35:32Z</dcterms:created>
  <dcterms:modified xmlns:dcterms="http://purl.org/dc/terms/" xmlns:xsi="http://www.w3.org/2001/XMLSchema-instance" xsi:type="dcterms:W3CDTF">2026-10-29T12:35:16Z</dcterms:modified>
</cp:coreProperties>
</file>